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aMaria\Documents\HAW\Master\1.Semester\Innovationspreis\"/>
    </mc:Choice>
  </mc:AlternateContent>
  <workbookProtection lockStructure="1"/>
  <bookViews>
    <workbookView xWindow="0" yWindow="0" windowWidth="16380" windowHeight="8190" tabRatio="785" firstSheet="1" activeTab="8"/>
  </bookViews>
  <sheets>
    <sheet name="Gesamtauswertung" sheetId="4" r:id="rId1"/>
    <sheet name="Hypothese0" sheetId="5" r:id="rId2"/>
    <sheet name="Hypothese1" sheetId="6" r:id="rId3"/>
    <sheet name="Hypothese2" sheetId="7" r:id="rId4"/>
    <sheet name="Hypothese3" sheetId="8" r:id="rId5"/>
    <sheet name="Hypothese4.1" sheetId="9" r:id="rId6"/>
    <sheet name="Hypothese4.2" sheetId="10" r:id="rId7"/>
    <sheet name="Hypothese5" sheetId="11" r:id="rId8"/>
    <sheet name="Auswertung_Usability" sheetId="12" r:id="rId9"/>
  </sheets>
  <calcPr calcId="152511"/>
</workbook>
</file>

<file path=xl/calcChain.xml><?xml version="1.0" encoding="utf-8"?>
<calcChain xmlns="http://schemas.openxmlformats.org/spreadsheetml/2006/main">
  <c r="E39" i="11" l="1"/>
  <c r="C39" i="11"/>
  <c r="E14" i="11"/>
  <c r="C14" i="11"/>
  <c r="E26" i="10"/>
  <c r="C26" i="10"/>
  <c r="E17" i="10"/>
  <c r="C17" i="10"/>
  <c r="E26" i="8"/>
  <c r="C26" i="8"/>
  <c r="E15" i="8"/>
  <c r="C15" i="8"/>
  <c r="E26" i="6"/>
  <c r="C26" i="6"/>
  <c r="E6" i="6"/>
  <c r="C6" i="6"/>
  <c r="F26" i="5"/>
  <c r="C26" i="5"/>
  <c r="F12" i="5"/>
  <c r="C12" i="5"/>
</calcChain>
</file>

<file path=xl/sharedStrings.xml><?xml version="1.0" encoding="utf-8"?>
<sst xmlns="http://schemas.openxmlformats.org/spreadsheetml/2006/main" count="1302" uniqueCount="708">
  <si>
    <t>Code</t>
  </si>
  <si>
    <t>S10</t>
  </si>
  <si>
    <t>S18</t>
  </si>
  <si>
    <t>S19</t>
  </si>
  <si>
    <t>S9</t>
  </si>
  <si>
    <t>S2</t>
  </si>
  <si>
    <t>S6</t>
  </si>
  <si>
    <t>S7</t>
  </si>
  <si>
    <t>S1</t>
  </si>
  <si>
    <t>S3</t>
  </si>
  <si>
    <t>S4</t>
  </si>
  <si>
    <t>S5</t>
  </si>
  <si>
    <t>S8</t>
  </si>
  <si>
    <t>S11</t>
  </si>
  <si>
    <t>S13</t>
  </si>
  <si>
    <t>S14</t>
  </si>
  <si>
    <t>S15</t>
  </si>
  <si>
    <t>S16</t>
  </si>
  <si>
    <t>S20</t>
  </si>
  <si>
    <t>S21</t>
  </si>
  <si>
    <t>S12</t>
  </si>
  <si>
    <t>S17</t>
  </si>
  <si>
    <t>Grund für Nutzung</t>
  </si>
  <si>
    <t>Einstellung 
SLUB verbal</t>
  </si>
  <si>
    <t>Häufigkeit 
der Nutzung</t>
  </si>
  <si>
    <t>Einstellung E-Books</t>
  </si>
  <si>
    <t>Bereitwilli-gung zur Nutzung</t>
  </si>
  <si>
    <t>Zufriedenheit mit Nutzungs-
situation E-Books</t>
  </si>
  <si>
    <t>Bekanntheit des Begriffes PDA / kundenge-
steuerte Erwerbung von E-Books</t>
  </si>
  <si>
    <t>Bekanntheit des Systemes PDA / kundenge-
steuerte Erwerbung von E-Books</t>
  </si>
  <si>
    <t>Bewusstsein der Nutzung des PDA-Modells</t>
  </si>
  <si>
    <t>tatsächliche Nutzung PDA</t>
  </si>
  <si>
    <t>Einstellung PDA verbal</t>
  </si>
  <si>
    <t>Von PDA erfahren?</t>
  </si>
  <si>
    <t>Auswahl-
menge</t>
  </si>
  <si>
    <t>Suchtermini</t>
  </si>
  <si>
    <t>Ablauf Auswahl-
verfahren</t>
  </si>
  <si>
    <t>Bekanntheit EBL-Seite</t>
  </si>
  <si>
    <t>1. Blick</t>
  </si>
  <si>
    <t>beobacht-
bare Auswahl-
kriterien</t>
  </si>
  <si>
    <t>verbal geäußerte Auswahlkriterien</t>
  </si>
  <si>
    <t>Beein-
flussung</t>
  </si>
  <si>
    <t>Einstellung zum Recherche-
thema verbal</t>
  </si>
  <si>
    <t>Ablauf Auswahlverfahren</t>
  </si>
  <si>
    <t>Bewusstsein unterschiedliche Auswahl-
kriterien (eigenes vs vorgeb. Thema)</t>
  </si>
  <si>
    <t>Usability</t>
  </si>
  <si>
    <t>eigenes Thema</t>
  </si>
  <si>
    <t>vorgegebenes Thema</t>
  </si>
  <si>
    <t>generell</t>
  </si>
  <si>
    <t>Bücher ausleihen, Recherche, Studium</t>
  </si>
  <si>
    <t>sehr begeistert von der SLUB im Ganzen, Gebäude, im Vergleich zu anderen Bibliotheken einer der Besten</t>
  </si>
  <si>
    <t>ständig, vor Ort, mehrmals wöchentlich, mind. 2-3</t>
  </si>
  <si>
    <t>mag keine E-Books</t>
  </si>
  <si>
    <t>nicht so gerne</t>
  </si>
  <si>
    <t>keine komfortable Nutzung: kein Markieren etc., keine guten Programme, mag nicht am PC lesen</t>
  </si>
  <si>
    <t>nein</t>
  </si>
  <si>
    <t>Erwerbungswünsche, Verfolgung der Suche (wie oft, wie), danach kaufen</t>
  </si>
  <si>
    <t>nicht bewusst, weiß nicht</t>
  </si>
  <si>
    <t>ja, aus Suchroutine erkennbar</t>
  </si>
  <si>
    <t>keine Abfrage</t>
  </si>
  <si>
    <t>entfällt</t>
  </si>
  <si>
    <t>1. verbale Gewalt
2. Gewalt durch Sprache
3. Sprachgewalt
4.Sprache und Verletzung
5.Hermeneutik</t>
  </si>
  <si>
    <t>Stichwort-
recherche, Prüfen des Titels auf Relevanz, Klick auf Titel, Metadaten-Seite der SLUB, Link zur Ressource, Read Online, Inhaltsverzeichnis, inhaltliche Überprüfung des Inhaltsverzeichnisses, Klick in relevantes Kapitel, inhaltl. Überprüfung Kapitels, Suche des Suchtermini in E-Book
neue Suche: Veränderung des Suchterminis</t>
  </si>
  <si>
    <t>ja, viele Bücher und Papers zur Verfügung, meistens über Google auf diese Seite</t>
  </si>
  <si>
    <t>siehe Bekanntheit EBL-Seite</t>
  </si>
  <si>
    <t>1. Überprüfung der inhaltl. Relevanz des Titels
2. Überprüfung des Inhaltsverzeichnisses auf relevante Kapitel
3. inhaltl. Überprüfung des ausgewählten Kapitels
4. direkte Suche des Suchterminis im E-Book</t>
  </si>
  <si>
    <t>1. Treffer, breite Suche, alles abscannen, wo das drin vorkommt
2.Stichwort vorgekommen, nicht nur im Titel
3. Schlagwort, Thema
= inhaltl. Relevanz
Suchwort so allgemein wie möglich</t>
  </si>
  <si>
    <t>großes Thema: Architektur, Kirche, Theologie, zu allgemeines Stichwort, nicht gläubig, nicht sehr begeistert, Unterscheidung Glauben und Kirche</t>
  </si>
  <si>
    <t>Gottesdienst Zeremonie, Gottesdienst</t>
  </si>
  <si>
    <t>siehe Ablauf eigenes Thema</t>
  </si>
  <si>
    <t>schon abgefragt</t>
  </si>
  <si>
    <t>Titel, Cover (typische Einführungsbücher der WBG =Wiedererkennungswert, erfahrungsgemäß Vertrauen in diese Reihe)</t>
  </si>
  <si>
    <t>inhaltl. Überprüfung des Titels, gezielt: Einführung (kein Vorwissen zum Thema ), inhaltl. Überprüfung Inhaltsverzeichnis</t>
  </si>
  <si>
    <t>Cover (Wiedererkennungswert, erfahrungsgemäß Vertrauen in diese Reihe) 
nur wenig Auswahl</t>
  </si>
  <si>
    <t>"Mir fallen viel weniger Stichworte ein."
"Nicht so ambitioniert." 
keine anderen Auswahlkriterien</t>
  </si>
  <si>
    <t>EBL: Buchansicht- Riesencover</t>
  </si>
  <si>
    <t>Bücher ausleihen, Studium</t>
  </si>
  <si>
    <t>gute Arbeitsatmosphäre</t>
  </si>
  <si>
    <t>alle 2 Wochen (Studium)</t>
  </si>
  <si>
    <t>Bevorzugung Hardcover, Begründung: abends im Bett lesen, aber ansonsten: "Auf die Tour an viel mehr Sachen ran komme und den Eindruck habe, dann ist es super praktisch."</t>
  </si>
  <si>
    <t>besteht: gelesen, heruntergeladen, ausgedruckt</t>
  </si>
  <si>
    <t>Verwunderung : zeitliche Begrenzung, "Dann auf einmal aufflackerte, willst du das wirklich? Dann musst du jetzt deine Nummer eingeben, dann muss es bezahlt werden. Das fand ich irritiernd, da habe ich es erstmal zugemacht und mich nicht mehr getraut. Beim nächsten Mal habe ich es doch angeklickt, denn wenn ich das richtig verstanden habe, hängt das mit den Ampelsymbolen zusammen grün, gelb, rot. Gelb= Bezahlsystem (Uni= Subscriber)</t>
  </si>
  <si>
    <t>Beschaffungswunsch</t>
  </si>
  <si>
    <t>"Beschaffungswunsch für E-Books"</t>
  </si>
  <si>
    <t>tatsächlich mit E-Books? Nein</t>
  </si>
  <si>
    <t>ja, siehe Zufriedenheit mit Nutzungssituation der E-Books</t>
  </si>
  <si>
    <t>"Find ich gut."</t>
  </si>
  <si>
    <t>durch die Studie</t>
  </si>
  <si>
    <t>1. erwachsenenbildung umweltmanagement
2. international umweltmanagement
3. internationale erwachsenenbildung
4. umweltmanagement
5. erwachsenenbildung
6. weiterbildung</t>
  </si>
  <si>
    <t>Stichwortrecherche: keine Treffer bei allen Suchterminis</t>
  </si>
  <si>
    <t>wenig Ahnung</t>
  </si>
  <si>
    <t>Theologie
Religion, religion general (alle Titel werden durchsucht, ab 1200 nicht mehr)</t>
  </si>
  <si>
    <t>Stichwortrecherche, Prüfen des Titels auf Relevanz, Google: Recherche nach geeignetem Suchtermini, Fremdworterklärung (Fremdwort im Titel), Wikipedia: Erklärung Fremdwort, relevante Titel in verschiedenen Tabs, alle 129 Ergebnisse durchschauen, alle Ergebnissseiten, Klick auf Titel, Link zur Ressource, Beschreibung (EBL),Read Online, Inhaltsverzeichnis. Reihenfolge der letzten Schritte variiert</t>
  </si>
  <si>
    <t>ja, siehe Nutzungssituation und aus Verhalten beobachtbar</t>
  </si>
  <si>
    <t>Cover</t>
  </si>
  <si>
    <t>1. inhaltl. Überprüfung des Titels
2. inhalt. Überprüfung des Inhaltsverzeichnis
3. Beschreibung lesen
später 
1. Titelrelevanz
2. Beschreibung (EBL)
3. Inhaltsverzeichnis</t>
  </si>
  <si>
    <t>1. inhaltl. Relevanz des Titels: das Einzige, was zur Aufgabe gepasst hat
später
1. sonst Erscheinungsdatum, aber bei E-Books nicht = Erwartung: alle relativ neuen Datums
2. inhaltl. Relevanz des Titels (bis 200 alle durchschauen)
3. Klappentext, Inhaltsverzeichnis oder beides</t>
  </si>
  <si>
    <t>gar nichts , Preise interessieren nicht= SLUB übernimmt, 5 min. umsonst, dann zahlen</t>
  </si>
  <si>
    <t>Erwünscht: Funktion einer Merkliste</t>
  </si>
  <si>
    <t>Studium und ratgebende Literatur</t>
  </si>
  <si>
    <t>SLUB ist cool, feine Bib, viel Finden, sehr interessante Sachen</t>
  </si>
  <si>
    <t>mehrmals wöchentlich</t>
  </si>
  <si>
    <t>ganz wichtiges neues Medium</t>
  </si>
  <si>
    <t>neuere Erscheinungen als E-Book oder E-Paper vorhanden</t>
  </si>
  <si>
    <t>in der SLUB und Zuhause anschauen, welche Bedürfnisse man hat, in SLUB oder LISA(Zusammenschluß von mehrere sächs. Bibliotheken ),ebibo = städtl. Bibliotheken</t>
  </si>
  <si>
    <t>"klassischer Erwerbungswunsch"</t>
  </si>
  <si>
    <t>ja, aber System nicht verstanden, siehe Usability</t>
  </si>
  <si>
    <t>k.A.</t>
  </si>
  <si>
    <t>nur im Rahmen der Studie</t>
  </si>
  <si>
    <t>Vorüberlegung: mal schaun ob Theologie und Slavistik, als konservative Disziplinen, schon so viele haben
1. gleichnisse
2. didaktik</t>
  </si>
  <si>
    <t>Stichwortrecherche, 1 treffer, Online ansehen, Beschreibung(EBL), Read Online, Inhaltsverzeichnis, Kapitel, Pons:</t>
  </si>
  <si>
    <t>schon gesehen</t>
  </si>
  <si>
    <t>"Sehr schön", als erstes aufgefallen: Titel, cover, Button Read Online</t>
  </si>
  <si>
    <t>1. inhaltl. Überprüfung des Titels
2. Hauptbeschreibung (EBL)
3. Inhaltsverzeichnis
4. Kapitel</t>
  </si>
  <si>
    <t>1. Titel
2. hauptbeschreibung
3. inhaltsverzeichnis</t>
  </si>
  <si>
    <t>Französisch,eher Nutzung der konservative Bestände der bibliothek: wörterbücher, sprachlernbücher, trotzdem offen, 
später: kontakt mit muttersprachlern, lernen in der gruppe, e-books nur als ergänzung</t>
  </si>
  <si>
    <t>französisch, frankreich, sprachen lernen, sprachen
Tipp: englischsprachig
french, 120 ergebnisse, nicht alle durchschauen nur 1. seite</t>
  </si>
  <si>
    <t>stichwortrecherche, prüfen des Titels auf Relevanz, Online ansehen, Read Online, Introduction oder Hauptbeschreibung, Inhaltsverzeichnis, Kapitel</t>
  </si>
  <si>
    <t>Titel, Kurzbeschreibung, Preis, siehe Usabillity 
bei auffäligem Cover: 1. Blick</t>
  </si>
  <si>
    <t>1. inhaltl. Überprüfung des Titels,
2. Introduction oder Hauptbeschreibung (EBL)
3. inhaltl. Überprüfung Inhaltsverzeichnis 
wichtig: Sprache = deutsch</t>
  </si>
  <si>
    <t>erst spezieller Suchbegriff, dann allgemein</t>
  </si>
  <si>
    <t>Reihe bekannt: for Dummies, sehr interessante Bücher davon, Cover</t>
  </si>
  <si>
    <t>nicht wesentlich</t>
  </si>
  <si>
    <t>Fenster zum STL: weiß nicht, was ein Loan ist, Loan kreieren, Fenster in Deutsch anbieten, Loan bei pons nachgeschaut, loan= darlehen, verständnis= "geld an Verlag spenden, einfach nur lesen, lesen kann ich ja auch hier, hier in der slub lesen und nutzen und evtl. ausdrucken", Preisinformationen: wenn mans kaufen will, müsste man zwischen 16 und 25 € zahlen, NL und UA= formate, länder?
zweideutiger Hinweis: kosten werden von slub übernommen, d.h. wenn ich es kaufen wollen würde, müsste ich erst zur slub gehen, gebt mir mal 16 € damit ich mir das e-Book kaufen kann oder meinen die das nur, damit man sich das kostenlos anschauen kann?</t>
  </si>
  <si>
    <t>zum recherchieren, inhalte für seminararbeiten oder sachbücher, studium</t>
  </si>
  <si>
    <t>sehr groß, aber wenn vorher recherchiert, was man braucht, durchaus gut strukturiert und übersichtlich</t>
  </si>
  <si>
    <t>Lehrbücher einmal im Monat, einmal im Semester = Seminararbeit</t>
  </si>
  <si>
    <t>ich hab lieber die Bücher, die ich in der Hand halten kann und drin blättern kann</t>
  </si>
  <si>
    <t>wenns ein ganz aussagekräftiges wäre und ich keine andere Literatur finden kann, dann schon, aber eher ungern</t>
  </si>
  <si>
    <t>Online-Ressource: wenn man oft genug drauf klickt, dass die Slub das dann bestellt. D.h. wenn interesse da ist, dass die e-books organisiert werden</t>
  </si>
  <si>
    <t>keine Nutzung</t>
  </si>
  <si>
    <t>"ich finds gut"</t>
  </si>
  <si>
    <t>schon mal von gehört</t>
  </si>
  <si>
    <t>drogen mütter, drogen, 
tip: englisch
dict.cc: drogen englisch 
drug dependence, drug dependence mother
dict.cc: schwangerschaft engl. 
Drug dependence pregnance, drug addiction pregnanca, drug addiction children,</t>
  </si>
  <si>
    <t>Stichwortrecherche, inhaltl. Überprüfung des Titels, Erscheinungsjahr, "bei Suche angezeigt, also aus irgendeinem Grund damit zu tun", meta-daten seite der slub: beschreibung,</t>
  </si>
  <si>
    <t>1. inhaltl. Überprüfung des Titels, falls aus dem Titel die Relevanz nicht erkenntlich ist: Beschreibung
2. Erscheinungsjahr
3. Beschreibung</t>
  </si>
  <si>
    <t>1. inhaltl. Überprüfung des Titels
2. Beschreibung
3. Erscheinungsjahr</t>
  </si>
  <si>
    <t>Lehrbücher, ich würd gern französisch lernen</t>
  </si>
  <si>
    <t>französisch,  french
dict.cc: französisch französich: francais
tip: englisch sprachig
french, french textbook, french schoolbook, teachingbook frenche</t>
  </si>
  <si>
    <t>stichwortrecherche, titelüberprüfung, 1-3 trefferseite, klick auf titel, erscheinungsjahr, sprache englisch!!!, wenig Auswahl: grammatik zufriedengeben, link zur ressource, "anfallende kosten von slub übernommen, das ist natürlich ganz nett", read online, inhaltsverzeichnis, "nur in der slub lesen oder auch zuhause runterladen?", kontrolle ob e-Book vollständig erreichbar, bsp. 12 kapitel, durchscrollen zu einleitung, besser interessantes kapitel
zweite suche: inhaltsverzeichnis, interessantes kapitel: relevanzkontrolle</t>
  </si>
  <si>
    <t>schon mal auf so einer Seite gelandet, aber relativ schnell wieder beendet, wie gesagt ich mag das nicht so…</t>
  </si>
  <si>
    <t>Cover, Hauptbeschreibung</t>
  </si>
  <si>
    <t>1. inhaltl. Relevanz der Titel
2. Erscheinungsjahr
3. Inhaltsverzeichnis: interessantes Kapitel</t>
  </si>
  <si>
    <t>nur zwei Möglichkeiten
1. inhaltl. Relevanz des Titels 
2. beschreibung (SLUB)</t>
  </si>
  <si>
    <t>Kosten von SLUB übernommen, relativ egal</t>
  </si>
  <si>
    <t>"Naja, eigentlich nicht. Ich gucke immer nach den Schlagwörter und ob die im Titel sind. Wahrscheinlich würde ich, wenns mich persönlich interessiert, noch länger suchen und mehr Schlagwörter oder andere."</t>
  </si>
  <si>
    <t>meta-daten seite slub: beschreibung ganz lang
Relevanzsortierung nicht geläufig</t>
  </si>
  <si>
    <t>Recherchen für die Uni</t>
  </si>
  <si>
    <t>groß, gut organisiert, immer verwirrt, wenn ich hier rein komme, neutral, könnte öfter da sein</t>
  </si>
  <si>
    <t>2-5mal im Monat</t>
  </si>
  <si>
    <t>ich mag e-Books eigentlich nicht, ich hab lieber eine Tasche, die furchtbar schwer ist, als ein E-Book, aber wenn es sowas ist, wo ich einfach nicht ran komme, ist es natürlich praktisch, sehr praktisch, sonst kaufen und die sind sehr teuer etc.</t>
  </si>
  <si>
    <t>ja, als elektr. Medium für Hausarbeit,</t>
  </si>
  <si>
    <t>"es vielleicht so was wie in Amazon, wo dir angezeigt, dass es noch 15 andere Bücher gibt, die dich auch interessieren könnten und das dann eingeschränkt auf E-Books"</t>
  </si>
  <si>
    <t>keine bewusste Nutzung</t>
  </si>
  <si>
    <t>kann ganz praktisch sein, aber ich finde es relativ unangenehm, weil man ihm endeffekt das Gefühl hat, man kann nichts suchen, ohne dass wieder verwendet werden und zu was praktisches aufgelistet werden, wie das könnte sie auch interessieren, aber eigentlich würde ich das nicht wollen. weil ich es unangenehm finde, dass man sich beobachtet fühlt und eben nicht ein frei im netz surft, sondern immer rückgeschlossen wird als dich als Person, Auslagerung von persönlichkeit, die nicht gewollt ist, weder aktiv noch passiv</t>
  </si>
  <si>
    <t>j.d. salinger, wes anderson, quirky</t>
  </si>
  <si>
    <t>zuerst klick aufs logo: homepage, stichwortrecherche, 1 treffer, keine offensichtliche relevanz, trotzdem klick auf online ansehen, hauptbeschreibung, neue recherche: inhaltl. Relevanz der titel, klick auf titel (neuer tab), meta-daten seite: beschreibung, link zur ressource, hauptbeschreibung read online, inhaltsverzeichnis, relevantes kapitel: inhaltl. überprüfung, solange lesen bis button erscheint, möchten sie es kaufen? dann würde ich es kaufen, weil es mir egal, wie teuer es ist, weil die slub es bezahlt</t>
  </si>
  <si>
    <t>kenn ich</t>
  </si>
  <si>
    <t>cover, sah nicht so aus, wie ein buch das ich gebrauchen könnte,</t>
  </si>
  <si>
    <t>1. inhaltl. Relevanz des Titels
2. Hauptbeschreibung oder Beschreibung
3. inhaltsverzeichnis
4. inhaltl. Relevanz des relevantes Kapitel</t>
  </si>
  <si>
    <t>nur 3 treffer, nur 1 treffer auf ersten blick passend, passender inhalt</t>
  </si>
  <si>
    <t>keine Beeinflussung von Preis, "die Preise, die mich gott sei dank nicht interessieren müssen, weil das die slub bezahlt."</t>
  </si>
  <si>
    <t>ich kann kein französisch, tiefe trauer ;), die dinge, die ich in meinem leben hätte tun sollen und nicht getan habe, weil ich faul war</t>
  </si>
  <si>
    <t>französische grammatik, leo: grammatik französisch, 
grammaire, französisch, tipp: englischsprachig
french grammatic, france, french language</t>
  </si>
  <si>
    <t>stichwortrecherche, inhalt. Überprüfung der titel, "man verliert die lust ganz genau zu suchen, deshalb ende ich auch meistens mit hausarbeiten, die ich nicht beende, weil ich irgendwann keine lust mehr habe.", online ansehen, scrollen, inhaltsverzeichnis -&gt; relevantes Kapitel rein schauen, sprache: englisch!!!, auch seite 2: 2 treffer: 1 bekannt,</t>
  </si>
  <si>
    <t>Cover beeinflusst so stark, dass keine anderen Auswahlkriterien getätigt werden. andere Suche:
1. inhaltl. Überprüfung des titels
2.  Inhaltsverzeichnis: wie ist das aufgebaut
3. kapitel: professionelle optik, erinnert eher an ein Schulbuch als ein "for dummies"
4. wird ein zitat oder verweis gefunden, der relevant ist: wird diesem nachgegangen</t>
  </si>
  <si>
    <t>for dummies und das ist dieses ganz typische "for dummies", wiedererkennungswert des covers, nicht französiche in english lernen, zweites cover = sieht ernst zunehmender aus</t>
  </si>
  <si>
    <t>"Ja, es ist einfach eine Frage der Lust im Endeffekt, ob man wirklich was für sich braucht, weil es weiterführend ist oder ob es nur eine Aufgabe ist, die gestllet wird. Ein Unterschied von der Intensität mit der man sucht oder will." "wesentlich oberflächigeres Suchen und ein schnelleres Befriedigt sein mit möglicherweise auch den falschen sachen." Qualität nebensächlich, hauptsache Aufgabe erfüllt, leichteste zufinden</t>
  </si>
  <si>
    <t>meta-daten seite slub: beschreibung nur die kapitel aufgelistet, was einbisschen schade ist, deshalb beschreibung auf ebl</t>
  </si>
  <si>
    <t>Literatur auszuleihen, im weitesten Sinne Bücher und bei Bedarf Zeitschriftenaufsätze, dann natürlich in kopierter Form, gelegentlich rumsitzen und lesen, beruflich</t>
  </si>
  <si>
    <t>fast heimatlich, früher länger hier gearbeitet, sehr vertraut</t>
  </si>
  <si>
    <t>1mal wöchentlich</t>
  </si>
  <si>
    <t>im Laufe der Aufzeichnung: bevorzugt Print-Exemplaren</t>
  </si>
  <si>
    <t>ja, zunehmend häufiger.  auf der slub seite hat man dann bei den treffern, die ebooks sind schon in der ersten Ansicht, dass die ebooks verfügbar sind und dann kann man sich das sofort ansehen</t>
  </si>
  <si>
    <t>im großen und ganzen sehr zufrieden, weil es immer mehr werden, allerdings hatte ich auch schon das phänomen, dass das e-book schon weg war. das es wohl nicht dauerhaft von der slub besessen wurde, sodass es irgendwann einfach nicht mehr da war</t>
  </si>
  <si>
    <t>einbisschen wie neuerwerbungsvorschläge, dass man die möglichkeit hat, irgendwo einzutragen oder anzukreuzen, welche bücher man gerne hätte und dann wird nach einer gewissen gewichtung der stimmen angeschafft, wenns finanziell machbar ist</t>
  </si>
  <si>
    <t>kein bewusstsein der nutzung</t>
  </si>
  <si>
    <t>auf jeden fall gut, wenn es irgendwie mit der suche verbunden wäre, d.h. wenn man etwas nicht findet, wird das ja auch angezeigt als leertreffer und wenn man dann die möglichkeit hätte, dieses buch dann doch als erwerbungsvorschlag anzukreuzen oder irgendwo einzutragen, sodass das gleich gespeichert werden würde</t>
  </si>
  <si>
    <t>modernisierung, moderne,</t>
  </si>
  <si>
    <t>stichwortrecherche, 2 treffer, online ansehen, treffer in neuem tab öffnen, trotz bekannter reihe und nicht für ihn geeignet, read online, inhaltsverzeichnis, relevante kapitel suchen, neue suche: 2 trefferseiten (komplett durhgeschaut), siehe oben, dann 5 min. read online: abgelaufen: pop-up fenster, yes, create loan, damit man noch länger schauen kann, obwohl er weiß, dass es dieses buch auch als buch gibt, dann kann er sich immer noch entscheiden, ob ich das, was mich interessiert anhand des e-books recherchiere oder ob ich nicht doch bei nächster gelegenheit das buch als materielles buch ausleihe, um es dann in ruhe und nich am rechner relativ schnell durchzuforsten nach dingen, die mich interessieren. das macht sich im richtigen buch wesentlich einfacher als ein e-book</t>
  </si>
  <si>
    <t>ansicht bekannt</t>
  </si>
  <si>
    <t>cover: springt ins auge durch farbl. Gestaltung und größe, button read online</t>
  </si>
  <si>
    <t>1. inhaltl. Relevanz des Titels
2. inhaltsverzeichnis: relevante kapitelüberschriften
3. inhaltl. Relevanz des relevantes Kapitel: grob überfliegen 
4. im literaturverzeichnis nach neuen quellen suchen</t>
  </si>
  <si>
    <t>1. inhaltl. Überprüfung des Titels
2. inhaltsverzeichnis: relevante Kapitel
3. relevante kapitel: überfliegen</t>
  </si>
  <si>
    <t>Cover= Wiedererkennungswert, kennt die reihe = übersichtsbücher relativ knapp (für studenten, nicht für theologen geeignet)), wissenschaftskompaktreihe von wissenschaftliche buchgesellschaft (verlag)</t>
  </si>
  <si>
    <t>völlig fremde thematik</t>
  </si>
  <si>
    <t>französische grammatik, einschränkung nur titel: nur das wichtigste, keine treffer, einschränkung weg
french grammar, nur im titel, dann alle, 2 treffer</t>
  </si>
  <si>
    <t>stichwortrecherche, 2 treffer, beide im neuen tab, "unabhängig davon, ob mir der titel sinnvoll erscheint oder nicht"(nur zwei titel), read online, inhaltsverzeichnis</t>
  </si>
  <si>
    <t>Cover bekannt, für welchen kontext: für sprachwissenschaftler nicht geeignet: populär oder nicht wissenschaftl. Interessierte wie schüler, aus wissenschaftlicher sicht sind die bücher unbefriedigend, am ehesten aus didaktischer sicht, das man schaut, wie die so aufgemacht sind. 2.cover = übungsbuch, seriöser</t>
  </si>
  <si>
    <t>nur 2 titel, keine inhaltl. Überprüfung der relevanz, Cover beeinfluss stark die Meinungsbildung, inhaltsverzeichnis bestärkt die meinung , umfang "dicke bücher sind ganz praktisch"</t>
  </si>
  <si>
    <t>schauen ob es als normales buch vorhanden ist= wesentlich einfacher, für umfangreiches lernen, für kurz: e-book</t>
  </si>
  <si>
    <t>siehe auswahlkriterien</t>
  </si>
  <si>
    <t>ja, einschränkung des suchbegriffes, weil der bereich unbekannt ist, eine zulange trefferliste nicht weiterhilft, kernbereich und nicht andere sprachwissenschaftl. Bücher, so wenig treffer wie möglich, das wichtigste
auswahlkriterien: eigentlich nicht, wenig treffer alles angeschaut, sonst suchtermini verändern, spezifizieren und filtermöglichkeiten nutzen = andere Suche, aber nicht andere Auswahlkriterien</t>
  </si>
  <si>
    <t>keine Anmerkungen</t>
  </si>
  <si>
    <t>Buchrecherchen, aber auch speziell E-Bookrecherche, Beruf</t>
  </si>
  <si>
    <t>tägl. Gänge für Diplomarbeit, Unileben, sehr positives Gefühl</t>
  </si>
  <si>
    <t>1mal monatlich</t>
  </si>
  <si>
    <t>keine Äußerung</t>
  </si>
  <si>
    <t>ja, sehr viel, im Studium, teilweise auch gekauft, über die SLUB erst später, 7-Tages Kontingent= schon in Anspruch genommen</t>
  </si>
  <si>
    <t>"Ich bin, glaub ich, immer noch einbisschen verwirrt, weil ich mir nicht sicher bin, weil man muss, glaub ich, ein Kontingent kaufen und dann bin ich mir nicht sicher, wird das irgendwann meinem Benutzerkonto gutgeschrieben, dass ich das irgendwann bezahlen darf oder nicht? Es ist eher so eine Unsicherheit da, ob man irgendwann mal einen Betrag an die SLUB bezahlen darf."</t>
  </si>
  <si>
    <t>nein, sagt mir gar nichts</t>
  </si>
  <si>
    <t>das e-Books nur gekauft werden, wenn die Kunden es wollen, also nach Bedarf und nicht wie die Bibliothek es sonst macht, so auf Vorrat und dann diesen Vorrat anbieten, sondern eher der Kunden fragt nach und in diesem Moment wird das E-Book dann geholt vom Anbieter</t>
  </si>
  <si>
    <t>gar nicht schlecht, bei Büchern hat man den Nachteil, dass wenn ein Buch nicht vorhanden ist, dann ist es nicht da und dann dauert es eine Zeit bis die Bibliothek das überhaupt erwerben kann und so könnte man innerhalb von Sekunden, dass Buch lesen und die Information erhalten = ziemlich gut</t>
  </si>
  <si>
    <t>jüdisches leben in dresden, jewish life dresden,  jewish life, jew dresden, jewish life 
google: jewish life dresden 
holocaust</t>
  </si>
  <si>
    <t>stichwortrecherche, 11 treffer (nicht viele), inhaltl. Überprüfung des Titels, 2 seite, nochmal inhaltl. Überprüfung, obwohl auf den ersten Blick nichts relevant erschien, 1 titel, online ansehen, Hauptbeschreibung, Zusatzinformationen: Series, Preisinformationen: kosten übernommen, 7-tages satz, kaufpreis, "Wenn ich es ausleihen wollen würde, würde ich es wahrscheinlich für den 7 tages preis nehmen.", Read Online, Inhaltsverzeichnis, einzelne Kapitel, weiter suchen, wenn mehr Bücher zur Auswahl wären: andere Begrifflichkeiten, andere Suchmaschinen, größerer Radius, wonach könnte ich noch suchen in Bibliothek und in der SLUB. Google: keine erkenntnis, neue recherche: online ansehen, content</t>
  </si>
  <si>
    <t>ja</t>
  </si>
  <si>
    <t>Titel, Beschreibung,</t>
  </si>
  <si>
    <t>1. inhaltl. Relevanz des Titels
2. hauptbeschreibung (EBL)
3. Zusatzinformationen (Series) auf Relevanz überprüfen  
4. Inhaltsverzeichnis
5. relevantes Kapitel: inhalt. Überfliegen</t>
  </si>
  <si>
    <t>"erst Vorrat anlegen und später rein schauen und genauer auswählen."
1. Titel
2. Beschreibung
3. Autoren
4. "Tags", Schlagworte</t>
  </si>
  <si>
    <t>durch geringe Auswahl an Titeln, sonst andere Auswahlkriterien</t>
  </si>
  <si>
    <t>bin ich völlig unbedarft, Französisch ist ne Sprache, die ich nie gemacht weder in der Schule noch an der Uni, überrascht</t>
  </si>
  <si>
    <t>französicher grammatik, fench grammar</t>
  </si>
  <si>
    <t>stichwortrecherche, 2 treffer, online ansehen, optik des buches</t>
  </si>
  <si>
    <t>Cover: titel farbig gestaltet, Titel über Beschreibungstext</t>
  </si>
  <si>
    <t>1. ansprechender Titel
2. Optik des inhaltlichen Aufbaus</t>
  </si>
  <si>
    <t>Titel muss perfekt passen</t>
  </si>
  <si>
    <t>Titel : for dummies = hört sich für unbedarfte an, Cover und farbl. Gestaltung beeinflusst stark, keine inhaltl. Überprüfung, alles läuft über ersten Eindruck</t>
  </si>
  <si>
    <t>unterschied aufgabenbezogenheit: 1. hintergrundwissen ansammeln, 2. aufgabe= ich weiß, was ich machen muss und kann gleich loslegen.  
Entscheidende = Titel muss perfekt auf Suchtermini passen, andere Auswahlkriterien wurden nicht herangezogen</t>
  </si>
  <si>
    <t>"Verwirrt mich einbisschen, dass man nicht einfach so zur Ergebnisliste zurück kommt." (von EBL -&gt; SLUB)</t>
  </si>
  <si>
    <t>Literatur für die Uni herauszusuchen, Uni</t>
  </si>
  <si>
    <t>dunkle Räume und Arbeit, sehr große Auswahl an Büchern, gut sortiert, positiv</t>
  </si>
  <si>
    <t>tägl.</t>
  </si>
  <si>
    <t>viel, für Hausarbeit nur Online Literatur, die nur als E-Books vorhanden waren, weil die SLUB, die nicht kaufen wollte als gebundene Bücher</t>
  </si>
  <si>
    <t>sehr zufrieden, noch gar keine Probleme, ABER Loan Anfragen von Freunden abgelehnt</t>
  </si>
  <si>
    <t>PDA = nein, kundengesteuerte Erwerbung von E-Books = ja</t>
  </si>
  <si>
    <t>"Ich glaube, dass das das ist, was dieser Loan besagt, dass die SLUB zwar Anspruch auf die Bücher hat und man Für 7 Tage für bsps. 7,dollar 95 den Loan kriegt und dann das runter lädt für die zeit, aber danach kann man dann nicht mehr auf das buch zugreifen.</t>
  </si>
  <si>
    <t>ja, dass man selbst nach Erwerb nur einen teil der seiten drucken kann</t>
  </si>
  <si>
    <t>ist ne interessante sache und ganz praktisch, ganz positiv</t>
  </si>
  <si>
    <t>kam ganz automatisch, wenn ich etwas gesucht habe, wurde ich von der SLUb darauf geleitet</t>
  </si>
  <si>
    <t>migration</t>
  </si>
  <si>
    <t>Stichwortrecherche, inhaltl. Überprüfung des Titels, klick auf titel, metadaten-seite: beschreibung, link zur ressource, read online= 5 min. ist immer viel zu kurz, deshalb immer gleich Request loan= damit slub das für den moment kaufen muss, request loan= das die slub jetzt was bezahlen muss für die nutzungsdauer, ich weiß es gibt 7 tage , das ist auch das meiste was ich benutze, länger nutze ich nie</t>
  </si>
  <si>
    <t>ja, ausleihplattform hatte ich schonmal</t>
  </si>
  <si>
    <t>Überschrift, Cover</t>
  </si>
  <si>
    <t>1. inhaltl. Relevanz des titels
2. Beschreibung(SLUB): Inhaltsverzeichnis
sofort Request Loan</t>
  </si>
  <si>
    <t>nach inhaltsverzeichnis und ob stichworte, die mir zu meiner Arbeit im Kopf sind, darin vorkommen und ob irgendwas  im Inhaltsverzeichnis meinen stichworten entsprechen könnte</t>
  </si>
  <si>
    <t>gar nicht, nein</t>
  </si>
  <si>
    <t>das ich es eigentlich nicht brauche, weil ich fließend französich spreche</t>
  </si>
  <si>
    <t>grammaire francaise, französische grammatik, französisch, 
tip: englisch sprachig
french grammar
neue Suche: interpretation of bible, interpretation of theology, religiöse auslegung 
dict.cc: auslegung englisch= interpretation
interpretation of religious literature,
tip: spezieller begriff für auslegung von texten
google: bibleauslegung -&gt; exegese, religiöse auslegung -&gt; biblische exegese
exegese</t>
  </si>
  <si>
    <t>stichwortrecherche, 2 treffer, klick auf titel, direkt link zur ressource, weil nur 1 passender treffer, nur online lesbar, preise: der 7-tages loan ist günstiger, suchtermini wenig erfolgreich, google scholar: interpretation of religious literature, - überlegung falscher suchbegriff: tipp, bei unbekannten wörtern im Titel: wikipedia, zu uständlich irgendwo anders weiter zusuchen, im buch direkt gucken, "nur online reading" bei den ersten zwei Büchern konnte ich ja direkt den loan nehmen."</t>
  </si>
  <si>
    <t>cover sehr interessant</t>
  </si>
  <si>
    <t>1. inhaltl. Relevanz der Titel ()
neue Suche
1. inhaltl. Relevanz der Titel
2. inhaltsverzeichnis (beschreibung slub)</t>
  </si>
  <si>
    <t>Titel
neue Suche: keine Auswahlkriterien- nur ein Titel</t>
  </si>
  <si>
    <t>Titel for Dummies - Cover bekannt (gelb)- negativ: für den einstieg ganz nett, aber brauch ich jetzt nicht wirklich, bekannte Reihe: yoga for dummies, vwl for dummies, viel in der werbung und presse, titel abschreckend
neue Suche: google suche</t>
  </si>
  <si>
    <t>anders verhalten dadurch, dass keine Suchergebnisse vorhanden waren -&gt; deshalb kein Anschauen des Inhaltsverzeichnisses 
neues Thema: erstmal Suchen, worum es geht. Relativ schnell das Interesse verliere zu recherchieren als bei meinem eigenen thema. Das mir da auf jeden fall auch mehr sachen einfallen, welche alternativen suchbegriffe ich verwenden kann</t>
  </si>
  <si>
    <t>Literatur auszuleihen, Beruf(Lehrtätigkeit), Lehrbücher</t>
  </si>
  <si>
    <t>Gedanken an eigenes Studium, im Großen und Ganzes eigentlich positiv, einpaar negative: immer ziemlich voll, man kriegt selten den platz, den man eigentlich möchte</t>
  </si>
  <si>
    <t>2-3mal im Monat</t>
  </si>
  <si>
    <t>relativ altmodischer mensch, mit gedrucktem bücher mehr anfangen als mit denen auf dem rechner, im großen und ganzen, aber bin ich da nicht 100 % festgeleg</t>
  </si>
  <si>
    <t>ja, wenn es auf Notebook lesbar ist, wenn es etwas gutes gibt als nur ebook würde ich das selbstverständlich auch nutzen</t>
  </si>
  <si>
    <t>keine äußerung</t>
  </si>
  <si>
    <t>erwerbungswünsche ja, PDA = nein</t>
  </si>
  <si>
    <t>bibliothek, die einzelnen referenten nicht das ganze fachgebiet im blick haben können und das man als nutzer hinweise geben kann, da gibt’s irgendwas neues, das würde man gerne haben und man schickt das den leuten hin und die überprüfen das und sagen, ja wir nehmen das oder auch nicht</t>
  </si>
  <si>
    <t>noch nie benutzt</t>
  </si>
  <si>
    <t>eigentlich relativ praktisch ung gut, obwohl ich mir vorstellen kann, dass da auch relativ viel mist kommt</t>
  </si>
  <si>
    <t>börse deutsch, börse, 
google: ebook börse und ergebnisse auf katalog beziehen -&gt; amazon: Titel = passend für Studendenten, keine passenden gefunden 
neues thema: musik, orchester, music, viele treffer: alle 11 suchseiten durchsuchen</t>
  </si>
  <si>
    <t>stichwortrecherche, music, inhaltl. Überprüfung der titel, link zur ressource, beschreibung (EBL), anfallende kosten von slub übernommen, sehr positiv, read online, kontrolle, ob es komplett ist,</t>
  </si>
  <si>
    <t>kenn ich nicht, noch nie benutzt</t>
  </si>
  <si>
    <t>1. inhaltl. Relevanz des titels
2. hauptbeschreibung ( EBL)</t>
  </si>
  <si>
    <t>1. titel</t>
  </si>
  <si>
    <t>Wenn ich französisch schon könnte, wäre das vorstellbar, aber wenn man wie ich null Ahnung von Französischem hat, mit einer Grammatik anzufangen, ist schon einbisschen gewagt. Sicher ein thema zu dem man eine ganze menge findet.
Neues thema: unspezifisch, würde es eingrenzen
kirche</t>
  </si>
  <si>
    <t>französich grammatik, französisch, french
neues Thema: kirche, papst, katholisch, church</t>
  </si>
  <si>
    <t>stichwortrecherche, inhaltl. Überprüfung des titels, klick auf titel, meta-daten seite slub: erste Mal beschreibung lesen- zu lang, bei späteren recherchen keine überprüfung der beschreibung, link zur ressource, inhaltsverzeichnis (scrollt im buch, nicht links unter Contents), irgendein Kapitel: aufbau, relevanz wird beachtet</t>
  </si>
  <si>
    <t>cover</t>
  </si>
  <si>
    <t>1. Titel
2. beschreibung (EBL) oder
2. logischer aufbau inhaltsverzeichnis: eindeutig gegliedert
3. aufbau kapitel
4 erscheinungsjahr
englischsprachig wissenschaftl. Bücher nur anschauen, wenns es auf deutsch überhaupt nichts gibt</t>
  </si>
  <si>
    <t>1. an zweiter Seiteder Trefferliste: sticht ins Auge
2. Bekanntheit der Reihe</t>
  </si>
  <si>
    <t>Cover und Titel  (Wiedererkennungswert der REihe): schon damit gelernt, bsps. Informatik, verständlich aufbereitet
ziemlich wenig Publikationen auf deutsch</t>
  </si>
  <si>
    <t>beim ersten Thema gab es kein Werk, das einem ins Auge gesprungen ist
Vorgehen immer ähnlich: immer Titel</t>
  </si>
  <si>
    <t>technische Schwierigkeit -&gt; katalog viele vorteile, aber halt auch viele nachteile
beschreibung(slub)= zu ausführlich</t>
  </si>
  <si>
    <t>lernen, freunde treffen, lehrbuchsammlung, studium</t>
  </si>
  <si>
    <t>Atmosphäre: viele arbeitende Menschen motivieren, eigentlich schön ruhig, heimisch (schuhe aus), find ich gut</t>
  </si>
  <si>
    <t>2mal wöchentli.</t>
  </si>
  <si>
    <t>mir gefällts besser, wenn ich es direkt vor mir habe, so ausgedruckt, papiersparender und ganz hilfreich</t>
  </si>
  <si>
    <t>bis jetzt nicht erforderlich, alle Bücher, die  bis jetzt gebraucht wurden, konnte man ausleihen, aber Bereitschaft zu testen</t>
  </si>
  <si>
    <t>gehört: e-Books im Internet immer nur ein Auszug, also nicht das komplette werk, deshalb nicht so vorteilhaft, besser in der hand</t>
  </si>
  <si>
    <t>irgendwas um das passende ebook zu dem thema, das ich bearbeite, zu finden und dem nutzer zu helfen</t>
  </si>
  <si>
    <t>gute Sache an sich, wenns mir etwas bringt, würde ich es nutzen</t>
  </si>
  <si>
    <t>rheology, rheology polymer fluids</t>
  </si>
  <si>
    <t>stichwortrecherche, inhaltl. Überprüfung des titel- suchen eines speziellen buches oder autor, vom dozent empfohlen, sonst wüsste sie nicht, welche sie auswählen soll, eingrenzung suchtermini, 1-2 seiten durchsuchen, danach ungenau (relevanz), klick auf  titel: 1 titel, beschreibung (slub), read online, inhaltsverzeichnis, kapitel, download: recherche nach 2 e-Books auf nutzerwunsch abgebrochen,</t>
  </si>
  <si>
    <t>schwierigkeiten bei dem aufrufen der ressource, unbekannt</t>
  </si>
  <si>
    <t>hauptbeschreibung</t>
  </si>
  <si>
    <t>enger Suchterminus
1. erster treffer 
2. inhaltl. Relevanz des titels
3. beschreibung slub
3. inhaltsverzeichnis
4. relevantes kapitel: überfliegen</t>
  </si>
  <si>
    <t>je größer die Auswahl, meistens das erste oder das zweite, je mehr ich jetzt gucke, desto schwerer finde ich die Auswahl, inhaltsverzeichnis: umfangreich = gut
1. inhaltl. Relevanz des titels und dann eins der ersten, die ich sehe, ich wühle mich nicht durch 40 titel</t>
  </si>
  <si>
    <t>nicht abgefragt</t>
  </si>
  <si>
    <t>ja, ich hab mich schon beworben fürs praktikum,  viele bewerbungen, gucken nach typischen bewerbungsfragen, für mich: ich hoffe, dass bald was passiert, allgemein: ist schon wichtig das thema</t>
  </si>
  <si>
    <t>bewerbungsgespräch, bewerbung, bewerbungsfragen, bewerbungsgespräch</t>
  </si>
  <si>
    <t>stichwortrecherche, inahltl. Überprüfung der titel, klick auf titel, beschreibung (slub), link zur ressource, read online, inhaltsverzeichnis, nach zwei treffern: Abbruch der suche</t>
  </si>
  <si>
    <t>seitenanzahl</t>
  </si>
  <si>
    <t>1. titel 
2. beschreibung (slub)
3. umfang (seitenanzahl)
4. inhaltsverzeichnis
5. kapitel: überfliegen 
neue Suche
aus ersten  titel neue eingrenzung des thema aus kapitel, damit neu gesucht :
1. titel
2. inhaltsverzeichnis
3. umfang
4. kapitel</t>
  </si>
  <si>
    <t>1. bekannte: for dummies 
2. explizit nach Fragen im titel, nicht 100 bücher angeguckt, nicht lange nach unten gescrollt und geguckt, ich weiß, dass es unheimlich viel gibt, man sich auch nicht alles angucken</t>
  </si>
  <si>
    <t>Reihe "for dummies" bekannt, umfang schreckt ab</t>
  </si>
  <si>
    <t>nee, eigentlich nicht</t>
  </si>
  <si>
    <t>beshreibung (slub): ok, sehr ausführlich
download: jetzt kostet es geld, die slub hat es noch nicht, ich weiß halt nicht, 7 tage für 7 euro oder was? ich wäre vorsichtig, ich würde nix machen
download: e-book schon gekauft, kann sofort runtergeladen werden</t>
  </si>
  <si>
    <t>literaturrecherche, bücher, artikel, zeitschriften, studium</t>
  </si>
  <si>
    <t>eher bedrückend, Bau = schrecklich, unproduktiv, dunkel,  kein Tageslicht, nicht so angenehm</t>
  </si>
  <si>
    <t>regelmäßig, jeden Monat</t>
  </si>
  <si>
    <t>gutes Gefühl</t>
  </si>
  <si>
    <t>sehr häufig, gesucht, gefunden und gelesen</t>
  </si>
  <si>
    <t>sehr zufrieden, auch von zuhause nutzbar, langer Anfahrtsweg ersparen, erleichtert</t>
  </si>
  <si>
    <t>"Dass jemand das ins Internet lädt und ich das dann kaufen muss, also die pdfs kaufen muss."</t>
  </si>
  <si>
    <t>nein, im Studium schon mal begegnet: "Einige Artikel von Zeitungen, die dann Geld gekostet haben."</t>
  </si>
  <si>
    <t>nicht gut, kostet ja Geld</t>
  </si>
  <si>
    <t>falsches Verständnis -&gt; nicht von PDA erfahren</t>
  </si>
  <si>
    <t>inversbarometrischer effekt, Luftdruck Grundwasser, invers barometrischer effekt, invers barometric effect, barometric effect</t>
  </si>
  <si>
    <t>Stichwortrecherche,kein Treffer, neues Suchtermini: 1  Treffer, Klick auf Titel, Beschreibung, Link zur Ressource, Read online, Suche des relevanten Kapitels im Inhaltsverzeichnis, neues Suchtermini: 0 treffer, "Suche in der SLUB gänzlich abbrechen und nur noch übers Internet suchen oder es auf englisch nochmals versuchen." neuer Suchterminus: 0, neuer Suchterminus:  inhaltl. Überprüfung der Titel, Abbruch Suche</t>
  </si>
  <si>
    <t>unbekannt</t>
  </si>
  <si>
    <t>cover = wiedererkennung, Einband schon mal gesehen in Lehrbuchsammlung</t>
  </si>
  <si>
    <t>nur ein Treffer:
1. Beschreibung slub
2.  Überprüfung des relevantes Kapitel(aus Beschreibung)
3. Suchtermini direkt im Buch suchen</t>
  </si>
  <si>
    <t>durch zwei Suchwörter, nur 1 Treffer, weitersuchen mit anderen Suchtermini</t>
  </si>
  <si>
    <t>was gutes,  hatte am Montag ein Bewerbungsgespräch das war super, es ist auf jeden Fall sinnvoll sich drauf vorzubereiten</t>
  </si>
  <si>
    <t>Bewerbung, bewerbung ingenieur, bewerbung</t>
  </si>
  <si>
    <t>stichwortrecherche, 45 Treffer, inhaltl. Überprüfen von Titeln: interessant, Klick auf Titel, Link zur Ressource, Hauptbeschreibung, Read Online, Inhaltsverzeichnis (Contents), Kapitel: Interesse, weitere Suche: inhaltl. Überprüfung von Titeln, neuer Suchterminus: Klick auf Titel: "for Dummies"-&gt; Wiedererkennungswert, Link zur Ressoruce, Read Online, Inhaltsverzeichnis(Contents), neuer Suchterminus: allgemein, Klick auf Titel, Link zur Ressource, Read Online, Inhaltsverzeichnis (Contents), Kapitel: übersichtlich</t>
  </si>
  <si>
    <t>Cover, Hauptbeschreibung
Cover von Püttier &amp; Schnierda = abschreckend</t>
  </si>
  <si>
    <t>1. Titel
2. Hauptbeschreibung (ebl)
3. Inhaltsverzeichnis
4. Kapitel
später nur noch bei Wiedererkennung der Serie : 
1. Titel - for Dummies
2. Inhaltsverzeichnis</t>
  </si>
  <si>
    <t>1. Titel klingt interessant
zweite Suche: es gab zwei Bücher zur Auswahl, Wahl fiel aufs Interessanteste - und Erfahrungen mit dieser Reihe, die ich schon gemacht habe, da gibt es einige bspw. Organische Chemie for Dummies, wo es gut erklärt ist und damit habe ich auch gute Erfahrungen gemacht, das man das leicht versteht 
neue Suche: Titel</t>
  </si>
  <si>
    <t>Wiedererkennungswert: Reihe "für Dummies", da hatte ich schon ein paar von und die waren immer gut geschrieben
Cover beeinflusst, jedoch überwiegen die inhaltl. Aspekte</t>
  </si>
  <si>
    <t>ja, man geht gröber vor, allein schon mit dem Schlagwort Bewerbung kann man alles erschlagen…</t>
  </si>
  <si>
    <t>Weiß nicht, wie man es herunter lädt: "Wenn ich wüsste, wie das geht. Oft kann man sich das als pdf abspeichern, aber das ist hier anscheinend nicht der Fall, oder? Man müsste erstmal herauskriegen, wie das geht. Über Download: und dann müsste man dafür bezahlen oder was bedeutet das? Das es nicht gut ist, dass es Geld kostet."
auch bei zweiter Suche: "Bei Download: auch das kostet Geld, das würde ich nehmen, das andere wahrscheinlich eher nicht. Abhängig von der Reihe und vom Inhalt."</t>
  </si>
  <si>
    <t>Literaturrecherche, Studium</t>
  </si>
  <si>
    <t>Platznot, positiv, gemütliche Stühle</t>
  </si>
  <si>
    <t>sehr oft bei Hausarbeit - 2mal wöchentlich</t>
  </si>
  <si>
    <t>gedruckte Bücher sind praktischer</t>
  </si>
  <si>
    <t>immer nur Printexemplare, haptisch fassbar, nicht so versiert in der Suche, deshalb nur Printexemplare, Bereitschaft E-Book zu nutzen, wenns thematisch passt, wenn sie wüsste, wie es richtig geht</t>
  </si>
  <si>
    <t>"Wenn man immer nach ähnlichen Büchern sucht, werden die dann vorgeschlagen oder andere, die dann zu dem Thema passen."</t>
  </si>
  <si>
    <t>bisschen nerivg, wie eine Werbung bei Google</t>
  </si>
  <si>
    <t>akmeismus, Postsymbolismus, symbolismus, mandelstam, russische literatur, russische literatur 20. jahrhundert,</t>
  </si>
  <si>
    <t>stichwortrecherche, 13 ergebnisse, russischer Name des Autoren (russischer Symbolismus/Akmeismus), beschreibung, auf ersten Blick nichts relevantes, ABER trotzdem ins Inhaltsverzeichnis gucken und im Literaturverzeichnis nach weiterführenden Quellen suchen, Link zur Ressource, Preise: "7 Tage ausleihen würde 1,34 € kosten, da würde ich rein gucken, oder ich würde erst nochmal zurückgehen zur Tabelle und gucken, ob ich etwas finde, dass mehr auf mein Thema zugeschnitten ist.", zurück zur Suche: inhaltl. Überprüfung des Titels: neuer Suchtermini, englisch schreckt ab, inhaltl. Überprüfung des Titels, beschreibung, zurück zum ersten Treffer, Link zur Ressource, Read online : " Praktisch, dass könnte man öfters mal machen.", inhaltl. kontrolle inhaltsverzeichnis im buch</t>
  </si>
  <si>
    <t>Cover und ob es das richtige ist, was angezeigt wird -&gt; Titel richtig?</t>
  </si>
  <si>
    <t>erste Suche:
1. Autor (russischer Name)
2. Beschreibung
zweite Suche:
1. inhaltl. Überprüfung des Titels
2. Beschreibung 
3. Inhaltsverzeichnis</t>
  </si>
  <si>
    <t>1. Titel und Autor (=Bekanntheit)
2. Beschreibung
3. Inhaltsverzeichnis
wenn nicht relevant: Blick ins Literaturverzeichnis</t>
  </si>
  <si>
    <t>Cover = symbolistisches Bild -&gt; richtiger Weg</t>
  </si>
  <si>
    <t>ok, such ich jetzt raus</t>
  </si>
  <si>
    <t>bewerbung</t>
  </si>
  <si>
    <t>stichwortrecherche, inhaltl. Überprüfung des titels, klick auf titel, beschreibung , link zur ressource, read online, inhaltsverzeichnis</t>
  </si>
  <si>
    <t>1. inhaltl. Relevanz des titels
2. beschreibung (slub)
3. inhaltsverzeichnis</t>
  </si>
  <si>
    <t>"was ganz oben steht", "Ich gucke immer ins Inhaltsverzeichnis,ich stehe auf Inhaltsverzeichnis."
"erst geguckt, ob es was für meinen fall gibt, gabs nicht, deshalb etwas allgemein gültiges."
1. titel 
2. beschreibung
3. online inhaltsverzeichnis</t>
  </si>
  <si>
    <t>nur bei dem anderen auch nach dem Autor geguckt, sonst gleichen Schritte/Auswahlkriterien, kennt keine Autoren, in dem Bereich, bei eigener Suche bei Printexemplare: eigentlich nach Erscheinungsjahar, aber bei E-Books nicht -&gt; am Cover erkennbar, ob es älter ist</t>
  </si>
  <si>
    <t>erkennt nicht den Zusammenhang zwischen Suchtermini und angezeigten Treffer : "Ist manchmal einbisschen blöd."
vermisst inhaltsverzeichnis im buch direkt</t>
  </si>
  <si>
    <t>Buch raussuchen, Recherche in der Freistunde, Studium</t>
  </si>
  <si>
    <t>meistens ziemlich voll, schon schön, eher positiv</t>
  </si>
  <si>
    <t>1-2 mal wöchentlich</t>
  </si>
  <si>
    <t>nein, hat sich noch nicht ergeben, meistens eine Literaturliste oder Google, 
an sich schon, aber ausgedruckte Texte praktischer, gleich markieren</t>
  </si>
  <si>
    <t>nicht gefragt</t>
  </si>
  <si>
    <t>nein, noch nie gehört</t>
  </si>
  <si>
    <t>"Man soll die kaufen und der Kunde hat Einfluss darauf. Keine Ahnung!", denkt an Werbung, bei Erwerbungen immer profitorientiert</t>
  </si>
  <si>
    <t>noch nie benutzt, siehe Bekanntheit EBL</t>
  </si>
  <si>
    <t>"Nicht so gut, Werbung will mich schon wieder so beeinflussen."</t>
  </si>
  <si>
    <t>hattie, john hattie
nur die ersten drei Titel überhaupt Bezug zum Thema, deshalb 
google: john hattie - thematische interviews, recherche nach ressourcen,
keine weitere Recherche im Katalog: nur Werke Bücher über das Thema, sie sucht kurze knackige Artikel</t>
  </si>
  <si>
    <t>stichwortrecherche, inhaltl. Überprüfung der titel, klick auf bekannten titel (im Studim mit Printexemplar dieses Werkes gearbeitet), beschreibung = inhaltsangabe, link zur ressource, read online: "Das ist natürlich nicht schlecht.", Kontrolle auf Vollständigkeit des E-Books: "Prinzipiell nicht schlecht, dann muss man nicht in die SLUB rennen, wenn man es lesen will.[...]Vielleicht sollte ich mich dochmal mit E-Books auseinander setzen ", weitere Suche:
klick auf titel, link zur ressource, beschreibung (ebl), read online, inhaltsverzeichnis, google</t>
  </si>
  <si>
    <t>unbekannt, noch nie mit E-Books gearbeitet</t>
  </si>
  <si>
    <t>Cover schon mal gesehen -&gt; Printexemplar</t>
  </si>
  <si>
    <t>1. inhaltl. Überprüfung des Titels - genau das Werk mit dem die Studentin im Rahmen des Studium schon gearbeitet hat, als Printexemplar sonst
2. beschreibung (ebl)
3. inhaltsverzeichnis</t>
  </si>
  <si>
    <t>Auswahl nach Wiedererkennung des vom Dozenten vorgegebenen Titels, "Ich wusste schon, um welches Buch es geht. Das ist das Buch, das ich hauptsächlich brauche, deshalb als erstes angeklickt, weil ich da ganz sicher weiß, dass das was richtiges zum Thema ist." sonst noch nach kleinen Lexikonartikel schauen, die das zusammenfassen</t>
  </si>
  <si>
    <t>im Vorfeld schon gewusst, genau dieses Buch von diesem Autor,genau das Werk mit dem die Studentin im Rahmen des Studium schon gearbeitet hat, was sie braucht</t>
  </si>
  <si>
    <t>"Ich kann mir schon vorstellen, dass da Vorlagen kommen, nach denen man sich orientieren kann."</t>
  </si>
  <si>
    <t>bewerbung "Viel zu ungenau", bewerbung lehramt, bewerbung an schulen, Abbruch Suche: nur ersten zwei Titel, waren allgemein, kann ich darauf (auf ihre Ausbildung)anwenden, mehr passt halt nicht</t>
  </si>
  <si>
    <t>stichwortrecherche, inhaltl. Überprüfung des titels, klick auf titel, link zur ressource, beschreibung (ebl), seitenanzahl, read online, inhaltsverzeichnis: relevantes Kapitel, Klick auf Kapitel bei späteren Recherchen: link zur ressource, dann direkt read online, inhaltsverzeichnis</t>
  </si>
  <si>
    <t>1. inhaltl. Relevanz des Titels
2. beschreibung (ebl)
3. seitenanzahl 
oder weiter:
4. inhaltsverzeichnis: relevantes Kapitel
5. Überprüfung des Kapitels</t>
  </si>
  <si>
    <t>1. erster Titel und passender Titel, an sich nur das was im Katalog angezeigt wurde (Titel)</t>
  </si>
  <si>
    <t>Platzierung auf der Trefferliste: 1. Platz
1.Titel
2. geguckt, ob es wirklich passt: inhaltsverzeichnis &amp; beschreibung</t>
  </si>
  <si>
    <t>"Ich denke, ich hab jetzt mehr im Online-Katalog geguckt als bei bei meiner ersten Suche. Da war ich sehr fokussiert auf das, was ich wirklich wollte, möglichst knackige Informationen, die mir konkret in diesem Moment etwas bringen. Und das war jetzt ja eher etwas allgemeiner." "Beim ersten war ich einbisschen voreingenommen, ich wusste ja, welches Buch ich brauche,  dadurch habe ich mich nicht so sehr für die anderen interessiert und hier wusste ich gar nichts über die anderen Bücher und habe dann halt alle geklickt, die sich interessant angehört haben."</t>
  </si>
  <si>
    <t>kein Verständnis der Stichwortsuche: "Das ist die Sache bei der Online-Suche, da kommen ganz andere Sachen als man eigentlich braucht."</t>
  </si>
  <si>
    <t>groß und unübersichtlich, viele Ebenen, wo steht was, anfangs verwirrend, jetzt positiv, hat immer weiter geholfen</t>
  </si>
  <si>
    <t>wöchentlich</t>
  </si>
  <si>
    <t>aufgeschlossen, positiv, wenns vom Themenbereich passt und ne gute quelle ist, natürlich</t>
  </si>
  <si>
    <t>kam einfach nicht vor, war nie in der Auswahl drin, wenn recherchiert wurde, immer andere Medien angezeigt, Bereitschaft E-Books zu nutzen</t>
  </si>
  <si>
    <t>"Das man anhand seiner Suchen und Präferenzen weitere Literatur bekommt, bisschen so wie personalisierte Werbung."</t>
  </si>
  <si>
    <t>gespalten: einerseits mag nicht, wenn sie das Gefühl hat, sie hat Daten weitergegeben ohne das zu merken, andererseits hilft es weiter, man fragt sich bei personalisierten werbung: wo kommt das her, man fühlt sich ertappt - kein angenehmes gefühl</t>
  </si>
  <si>
    <t>konstruktivismus, internationale beziehungen theorie</t>
  </si>
  <si>
    <t>stichwortrecherche, 3 seiten suchergebnisse, inhaltl. Überprüfung des titels, überrprüfung semantische schlagwörter, link zur ressource, read online, einleitung - bestimmt wörter gescannt, inhaltsverzeichnis, relevantes kapitel, "nur 5 min. um sich das anzugucken." "Ich würde mal gucken oder mal nachfragen jetzt, weil es in diesem Fall nicht verfügbar ist. Ich finds immer nervig, wenn ich hier nur einen Link zur Ressource habe und nur hier nur fünf Minuten hier gucken kann (Gesichtsausdruck: Zeit zu kurz) und dann 30 € zahlen müsste, um das Buch für sieben Tage auszuleihen.Find ich nervig, weil ich nicht in fünf Minuten entscheiden will, ob ich dreißig Euro dafür ausgeben möchte" neue suche:
inhaltl. überprüfung titel, beschreibung, link zur ressource, aktuell, günstiger, nicht nur fünf minuten gucken, read online, inhaltl. überprüfung des inhaltsverzeichnis im Buch, inhaltl. prüfung der einleitung</t>
  </si>
  <si>
    <t>ja, natürlich</t>
  </si>
  <si>
    <t>Autoren, Erscheinungsdatum , Preis: wie teuer? Wie lange ausleihen?</t>
  </si>
  <si>
    <t>1. inhaltl. Relevanz des titels
2. relevanz der angebotenen semantische schlagwörter
3. einleitung
4. inhaltsverzeichnis
5. relevantes kapitel
oder 
1. inhaltl. Relevanz des titels
2. beschreibung
3. inhaltsverzeichnis
4. einleitung</t>
  </si>
  <si>
    <t>1. inhaltl. Relevanz der titel</t>
  </si>
  <si>
    <t>Preis beeinflusst- zu wenig Zeit, löst negatives Gefühl aus</t>
  </si>
  <si>
    <t>schwer einschätzbar, weiß noch nicht, wo sie genau hinwill nach dem Studium,erstmal Master, aber wenn Bewerbung:  Gebiet, was mich interessiert, recherchieren und einlesen, erst Expertise sammeln -&gt; wichtiger als Ratgeberliteratur, Soft Skills etc. lieber persönlich erarbeiten, Theorie darüber nicht sehr hilfreich, findet Suche unnötig, Ratgeberliteratur wird als Zeitverschwendung empfunden</t>
  </si>
  <si>
    <t>stichwortrecherche, inhaltl. Überprüfung der titel, beschreibung (slub), link zur ressource, erscheinungsjahr, beschreiubung (EBL) = beschreibung (slub), read online, überschriften in inhaltsverzeichnis überprüfen, 
e-Book als Nachschlagewerk nutzen</t>
  </si>
  <si>
    <t>Erscheinungsdatum: in diesem Fall nicht so wichtig, aber in Politik-und Sozialwissenschaften wichtig, deshalb Automatismus</t>
  </si>
  <si>
    <t>1. inhaltl. Relevanz des titels
2. beschreibung (slub)
3. erscheinungsjahr
4. beschreibung (ebl)
4. inhaltsverzeichnis</t>
  </si>
  <si>
    <t>immer als erstes das Erscheinungsjahr, Kontrolle der Überschriften und Unterüberschriften im Inhaltsverzeichnis,</t>
  </si>
  <si>
    <t>ja, natürlich: "Man hat natürlich mehr Lust. Man hat sich das Thema vorhin ausgesucht, da weiß man natürlich schon einbisschen was. Dann kann man viel besser Texte durchscannen und sagen, ich suche jetzt nach Schlagwörtern. Damit man schonmal weiß, dass und das verbindet sich so, das hilft dann schon weiter. Bei dem anderen kann ich nur so ungefähr gucken, was mir ungefähr hilft, man kann nicht beurteilen, ist das jetzt gut, wie das aufgebaut ist oder kann man das auch anders machen. Das kann man bei einem Thema, was ich besser kenne, besser beurteilen. "</t>
  </si>
  <si>
    <t>Facetten: nur Urheber und Erscheinungsdatum 
Wunsch: nach Fachbereichen oder Themenbereichen.
"Schwierig keine Eingrenzung möglich."
5 min. Read online zu kurz: "Auf jeden Fall, in fünf Minuten kann ich nicht entscheiden, ob das für mich relevant ist. Vllt. Mit einer ganz konkreten Fragestellung: Bachelorarbeit.Allgemein ziemlich kurz fünf Minuten",  fühlt sich unter Druck gesetzt, Angst vor unüberlegten Entscheidung aufgrund des Zeitdruckes
 Suche = unerfolgreich, durch keine Einschränkungsmöglichkeit- &gt; nervig, gerade bei allgemeinen Begriffe, viele Überschneidungen mit anderen(für sie nicht relevanten) themengebieten, bei drei seiten ok, aber bei größeren treffermengen, keine lust durch alle seitzu wühlen. Abbruch
bei EBL steht bei über nicht-moderierten Titeln nicht, dass man die Titel auch nur fünf Minunten anschauen kann(siehe bsp. ).
Inhatltsüberblick (content) im E-Book wird vermisst, bsp.: Bormann: "Angst in den internationalen Beziehungen", sonst könnte man dort klicken und direkt ins Kapitel springen
beschreibung (slub): schwer zu lesen, leerzeichen fehlen,</t>
  </si>
  <si>
    <t>Studium, für Referate oder Referate</t>
  </si>
  <si>
    <t>gemütliches Rumsitzen und neben etwas arbeiten (Freistunde in der Lounge in der SLUB)</t>
  </si>
  <si>
    <t>war einfach nicht nötig, hat keinen E-Book-Reader</t>
  </si>
  <si>
    <t>wenn ich die Möglichkeit dazu habe, wenn ich mir irgendwo einen E-Book-Reader ausleihen kann, würde ich das nutzen</t>
  </si>
  <si>
    <t>"Die Nutzer der SLUB können Wünsche äußern, welche E-Books benötigt werden und die SLUB kann dann dementsprechend entscheidet, ob die sie kaufen oder nicht."</t>
  </si>
  <si>
    <t>Hat durchaus Vorteile, man kann sehen, bevor man das Geld ausgibt, inwieweit das dann genutzt werden würde. Durchaus effektiv.</t>
  </si>
  <si>
    <t>Phänomenologie, Phänomenologie Alfred Schütz, Phänomenologie, Phänomenologie soziologie, phänomenologie,</t>
  </si>
  <si>
    <t>stichwortrecherche, inhaltl. Überprüfung der titel, beschreibung (slub), google: amazon-&gt; beschreibung, schwierigkeiten bei "Ausleihen" des E-Books: Senden? Literaturverwaltung?, tipp: Link zur Ressource, ohne Tipp nicht gesehen und nicht geklickt, link zur ressource, content, preis, read online, Vorwort, 
weitere Suche: wieder allgemeines Suchwort : titelrelevanz, klick auf titel, beschreibung= inhaltsverzeichnis, auch richtige Beschreibung "überraschend", wunsch nach eingrenzung: siehe Usability, keine Eingrenzung möglich -&gt; Abbruch</t>
  </si>
  <si>
    <t>Content</t>
  </si>
  <si>
    <t>1. inhaltl. Relevanz des Titels
2. Beschreibung (SLUB), danach Amazon
3. Vorwort</t>
  </si>
  <si>
    <t>da das Thema momentan nicht im Studium behandelt wird, persönliches Interesse an einer Studie und kein theoretische Abhandlungen, praxisbezogene Dinge = interessanter
1. titel
2. beschreibung (slub) -&gt; amazon: beschreibung
3. vorwort</t>
  </si>
  <si>
    <t>nicht viel Auswahl, Auswahl nicht groß, noch andere Studien zur Auswahl, vllt. Nicht unbedingt das gewählte Werk gewählt</t>
  </si>
  <si>
    <t>"Ich würde mir zum Thema Bewerbung keine Bücher zusammensuchen, ich finde das komisch, dass man sich für Bewerbungen mit solchen kursen vorbereiten muss. Ich würde dazu keine Internetrecherche anstellen", gespannt, ob man dazu in der SLUB überhaupt etwas findet,</t>
  </si>
  <si>
    <t>stichwortrecherche, Überraschung über Treffermenge, inhaltl. Überprüfung des Titels (spannend oder interessant), klick auf titel, beschreibung(slub)= vorwort, link zur ressource, online read, inhaltsverzeichnis, interessantes Kapitel, Focus auf Aufbau des Kapitels, Optik: sieht informativer aus</t>
  </si>
  <si>
    <t>1. inhaltl. Relevanz des titels
2. beschreibung (slub)
3. inhaltsverzeichnis
4. kapitel: neue, interessante Informationen, ansprechende Optik</t>
  </si>
  <si>
    <t>Die Bücher, die ich ausgesucht habe, habe ich verglichen und im Vergleich zu den anderen zwei Büchern, die ich mir angeschaut habe, ist dieses einfach wesentlich informativer aufgebaut. Nicht nur ne Checkliste, sondern Dinge erklärt, wichtige Sachen markiert.</t>
  </si>
  <si>
    <t>glaube nicht, ABER "Habe mich durch die Ergebnisse treiben lassen."</t>
  </si>
  <si>
    <t>Bei dem vorgegebenen Thema war mir nicht so richtig klar, was ich suche, deswegen war es eher eine undifferenzierte Suche, wo ich erstmal geguckt habe, was da so kommt. Und bei dem Thema, welches ich gewählt habe, wusste ich halt schon einbisschen, worum es geht und konnte die Suche eingrenzen und dann gucken wonach was ich suche. Deshalb ging das dan auch schneller und gezielter. Auswahlkriterien :  nicht so spezifisch, einfach aufs Thema gerichtet: zweites Thema informativ, erste Thema: Interesse, ansonsten keine großen Unterschiede</t>
  </si>
  <si>
    <t>beschreibung (slub): , steht nicht soviel sinnvolles drin, nicht richtig aufschlussreich, Stichworte/Titel, die aneinander gehängt sind, Verwirrung über Inhalte des Titels " Wenn das die Beschreibung ist, dann sieht das so aus, als wäre das eine Aufsatzsammlung und keine Studie (Studie im Titel)- &gt; Buch in anderer Suchmaschine gesucht, weil Beschreibung nicht als hilfreich empfunden wird und Verwirrung auslöst: Google-&gt; Amazon: Kurzbeschreibung  
Meta-Datenseite: Schwierigkeit bei der Suche zum "Ausleihen", Senden -&gt; PermaLink: "Ich weiß nicht, ob man den Link versenden kann, man hat auch keine Erklärung, was diese Funktionen sein sollen."
bei großer Titelmenge: "Nicht so viel Sinn, dass durchzugucken.", Wunsch nach Eingrenzung durch Facetten: "Aber da gibts auch nicht viel." -&gt; Bei Büchern kann der Studienbereich angeben, aber hier kann man nicht so viel angeben, nur die Sprache und den Urheber, aber damit kann ich nichts anfangen."</t>
  </si>
  <si>
    <t>bücher ausleihen fürs Studium, sehr viel Online-Datenbanken</t>
  </si>
  <si>
    <t>positiv</t>
  </si>
  <si>
    <t>Grundstudium- viel, Hauptstudium- je nach Projekt, momentan 1mal monatlich ausleihen, 1mal die Woche vorbei, online 1mal wöchentlich</t>
  </si>
  <si>
    <t>benutze Artikel aus Zeitschriften als .pdf</t>
  </si>
  <si>
    <t>ja, aber es gibt noch nicht viele. Die liegen meistens nicht als Volltext vor, die muss man dann immer kaufen oder nur ganz alte Bücher, die dann eingescannt wurden.</t>
  </si>
  <si>
    <t>Das Neuerwerbungen aus Impulsen der Bibliothekskunden entstehen.</t>
  </si>
  <si>
    <t>unbewusste Nutzung- siehe Nutzungssituation</t>
  </si>
  <si>
    <t>Ich dachte, dass wird schon verwendet. Ist gut.</t>
  </si>
  <si>
    <t>barriers knowledge transfer: nur ersten drei Titel überprüft-&gt; dann Abbruch: da barriers nicht in den Treffer vorhanden ist
nach eigenen Angaben: verfälscht die Suche in der SLUB die Ergebnisse, da sie nie über den Katalog sucht, sondern über Google Scholar, der zeigt dann auch an, ob die SLUB den Titel hat (15:42), google scholar: barriers knowledge transfer, dann gefundenes Werk der SLUB bei Google Scholar suche = Kontrolle: "Ist die Frage, ob es mir was bringt, im Katalog der SLUB zu suchen oder hier, weil hier wird einem alles angezeigt."-&gt; Titel gefunden, aber kein Verweis auf SLUB, Nachteil bei Google: nicht das ganze Buch zur Verfügung, Suche nach speziellem Artikel aus erstem Titel, zwar nicht auf ersterTrefferseite, aber alle Treffer relevanter als in der SLUB
SLUB: barriers innovation management. keine passenden Titel-&gt; abschreckend, wissenstranfer barrieren, innovationsmanagement</t>
  </si>
  <si>
    <t>stichwortrecherche, 140 treffer, inhaltl. Relevanz der ersten drei Titel, "Letzten Seiten brauche ich mir nicht angucken, da ist meist eh nichts relevantes dabei.", klick auf titel, beschreibung (slub) - zu viel text: suchfunktion browser: barriers, link zur ressource, beschreibung (ebl), read online, inhaltsverzeichnis: relevantes kapitel,  abstract
neue Suche: inhaltl. Relevanz, klick auf titel, beschreibung- keine lust, link zur ressource, Preis: teuer, 7 Tage= 50 €, Purchase= 130€, content = inhaltsverzeichnis, direkt ins buch gehen, inhaltl. Differenz zwischen Titel und Inhaltsverzeichnis, Klick auf Kapitel</t>
  </si>
  <si>
    <t>nein, aber sie sieht sehr vertraut aus - Aufbau vertraut</t>
  </si>
  <si>
    <t>Titel, Cover, gescannt, was für Elemente sind vorhanden</t>
  </si>
  <si>
    <t>1. inhaltl. Relevanz des Titels
2. beschreibung: spezielles suchtermini oder falls nicht da: content und dort kapitel
3. inhaltsverzeichnis: relevantes Kapitel
4. abstract</t>
  </si>
  <si>
    <t>Thema und wie einfach man da ran kommt
1. titel
2.beschreibung: spezielles suchtermini
3. inhaltsverzeichnis: kapitel
4. abstract
normalerweise: Google scholar, inhaltl. Suche der Quellen, SLUB
Grund: schlechte Erfahrungen bei der Suche im SLUB-Katalog
spätere Schlussfolgerung: durch Suche in google scholar, werden ergebnisse verloren</t>
  </si>
  <si>
    <t>wer es publiziert hat, serie und wieviel seiten es hat, interessiert sie nicht richtig, das einzige was interessiert, ist das Erscheinungsjahr, 
Request Loan Button beeinflusst: würde keine Anfrage auf das Buch stellen, da sie sich nicht sicher ist, wie relevant die Inhalte des Buches für sie sind. "Es ist online verfügbar, man sich es nur nicht herunterladen oder sowas." "Ist es das wert, dass die Bibliothek 50€ zahlt, was ich am Ende vielleicht gar nicht brauche? Dann hätte ich mir das erstmal durchlesen müssen und wenn ich schon gezwungen bin, dass durchzulesen, dann würde ich mir den Link erstmal nur speichern und das dann da(bei ebl) lesen." "Wahrscheinlich würde ich nicht unter E-Books suche, wenn ich das erst requesten muss? mhm... für immer ist es ja nicht verfügbar, dann hat die Bibliothek das für sieben Tage ausgeliehen."</t>
  </si>
  <si>
    <t>Wär nicht meine Idee hier zu suchen. Mal sehen, was kommt. Neugierig, erwartet: Ratgeber und Fragekatalog. 
Im Verlauf der Suche: sehr kritisch, viele Ratgeber gelesen, Seminare besucht etc.</t>
  </si>
  <si>
    <t>bewerbung, alternativer berufseinstieg, berufseinstieg, bewerbung ausland, ausland</t>
  </si>
  <si>
    <t>stichwortrecherche, Relevanz des titel(interesse), ausschluss ratgeber bücher = in letzten Jahren viel gelesen, klick auf titel, link zur ressource, read online, inhaltsverzeichnis</t>
  </si>
  <si>
    <t>1. inhalt. Relevanz des Titels
2. inhaltsverzeichnis</t>
  </si>
  <si>
    <t>rein nach Gefühl und Laune, nur unverbindlich gucken, titel hat herausgefordert, mal zu gucken, ob es wirklich neue erkenntnisse sind oder ob ich sagen kann, so ein buch kann ich auch schreiben,
1. titel - nach Titel entschieden und nur nochmal ins 
2. inhaltsverzeichnis</t>
  </si>
  <si>
    <t>nichts außer dem Titel</t>
  </si>
  <si>
    <t>ja, aber :
beim ersten Thema hat man den Anspruch, ich muss Sachen, die ich schon kenne oder schon weiß finden, um das zu belegen
beim zweiten Thema brauch ich nur das, was für mich wirklich vom Kopf her neu ist</t>
  </si>
  <si>
    <t>beschreibung (slub): einbisschen durcheinander, irgendwelche schlagwörter aufgelistet, einbisschen schwierig das zu lesen, deutlich zu viel text, zu konfus, umständlich zu lesen, "sdie eite ist nutzlos für mich"
beschreibung (ebl): "Hier gibt’s anscheinend ein Beschreibung mit der man etwas anfangen kann, das ist besser
suche im Katalog: "Ich probiers am Anfang, merke dann aber, es ist nicht so umfangreich und ich finde hier auch Sachen, die die SLUB nicht hat, die aber im Internet verfügbar sind.Es wird auch direkt in den Datenbanken gesucht, wenn ich in der SLUB bin, hatte ich das Gefühl, dass nicht in den Datenbanken direkt gesucht wird. Sondern ich muss mir die einzelnen Datenbanken raussuchen und dann in der Datenbank suchen. Da hatte ich neulich ein Problem, habe einen ganz spezifischen Artikel gesucht und es war ein Buchstabe falsch eingegeben in der Datenbank und deswegen habe ich den nicht gefunden. Erst über Google konnte ich den finden, hier wurde dann gezeigt, dass der in der SLUB vorhanden ist, dadurch habe ich das mit dem Buchstaben entdeckt. Google ist für mich zuverlässiger"
E-Books: "Leider nicht markieren und kopieren.",  teilweise keine Beschreibung
SLUB Suche: nicht klar, welche Suchoperatoren verwendet werden können
Preisinformationen (EBL): "Was heißt NL? Niederlande?"</t>
  </si>
  <si>
    <t>Recherche für die Dissertation, Studium</t>
  </si>
  <si>
    <t>gut, positiv, Jobbewerbung, Bibliothek, die versucht etwas zu verändern und auf neue Medien eingeht, besonders Online-Zeitschriften</t>
  </si>
  <si>
    <t>meist über VPN täglich</t>
  </si>
  <si>
    <t>ein paar Aufsätze recherchiert</t>
  </si>
  <si>
    <t>nutzt es schon</t>
  </si>
  <si>
    <t>E-Books finde ich, so wie es bis jetzt funktioniert, suboptimal, weil ich die Kosten exorbitant hoch finde und das Resultat, das man bekommt, letztendlich ein Bildschirmausdruck gegenüber einem Papierausdruck einfach nicht so praktisch ist. Dafür, dass man dafür etwas extra zahlt und so viel mehr extra zahlt, Tagesloan = 20 $ und eine Woche= 70-80 $, das finde ich  steht in keinem Verhältnis zu den 1,70 € für ne  Fernleihe, die ich zahlen müsste und den 17,50€, die die SLUB zahlen müsste, zumal ich dann den ganzen Sammelband habe und soviel ausdrucken und kopieren kann, wieviel ich will, sofort. Da finde ich die Beschränkung, dass man nur 20% drucken darf, die schränken die Nutzerfreundlichkeit der Sache doch ein.</t>
  </si>
  <si>
    <t>ja, das ist dieses Programm, was sie hier nutzen</t>
  </si>
  <si>
    <t>Letzendlich wählt nicht die Bibliothek aus, welche Bücher angeschafft werden oder welche E-Books lizensiert werden, sondern dass einfach ein Katalog zur Verfügung gestellt wird und der Benutzer das in Auftrag geben kann und das Ganze mehr oder weniger unmoderiert von den Oberen abläuft. Dadurch das idealerweise erreicht wird, das die Nutzer die Medien zur Verfügung haben, die sie auch wollen und brauchen.</t>
  </si>
  <si>
    <t>Für mich persönlich ist ja ideales Ding, weil ich schnell an die Dinge herankomme. Aber ansonsten Geldschneiderei, nicht von der Bibliothek, sondern von den Verlagen. Schonmal mit einer Frau von der Bibliothek gesprochen, die dafür zuständig ist und die meinte auch, dass viele Verlage veraltete Editionen reinstellen und das es in mancherlei Hinsicht auch Geldschneiderei ist.</t>
  </si>
  <si>
    <t>irgendwann in der SLUB, bei der Recherche im Katalog, "Irgendwann kam ich drauf, dass das gehen muss und dann habe ich es einfach probiert."</t>
  </si>
  <si>
    <t>hebrew poetics  biblical - in Englisch natürlich, weil es in deutsch überhaupt nichts gibt
hebrew bible gender - breiter gestreut, mehr und nahliegenderes</t>
  </si>
  <si>
    <t>stichwortrecherche, inhaltl. Relevanz des titels: die ersten 5-10, normalerweise Eingrenzung über Facetten, neues Suchtermini, Link zur Ressource, Content, hauptbeschreibung überfliegen, read online, inhaltsverzeichnis: suchtermini vorhanden? interessantes? weitere Suche: Hauptbeschreibung, Autorin bekannt, Inhaltsverzeichnis: übersichtlich, kapitel: intelligent quer lesen: ersten zwei Absätze, kapitelüberschriften - nur fünf minuten, 
normalerweise: sucht immer sehr spezifisch, liest etwas, darin Verweis, dann konkret nach diesem Werk, so wild daraufhin suche, relativ selten -nur wenn man sich das Thema neu erschließt, dass man anfangs schaut, was gibts denn so- Überblick
wenn Literatur nicht zielführend war, weitersuchen - gut möglich: über Google, was so in Google Books referenziert wird, wenn ich breit suche, suche ich nie über die slub, nutze die slub dann, um zuschauen, ob das Buch exestiert oder wie ich daran komme
Google: was existiert zum Thema
SLUB: Verfügbarkeit,  die SLUB versucht, dass man den kompletten Suchprozeß über sie abwickelt</t>
  </si>
  <si>
    <t>ja, klar</t>
  </si>
  <si>
    <t>1. inhaltl. Relevanz des Titels
2. Hauptbeschreibung (ebl)
3. Content = Inhaltsverzeichnis EBL oder Inhaltsverzeichnis E-Book: suchtermini? Interessantes?</t>
  </si>
  <si>
    <t>1. Titel: oberflächig- catch phrase, aufmerksamkeitsheischend
2. fachlicher Aspekt: Artikel quer lesen -&gt; idealerweise durch gut gestaltetes inhaltsverzeichnis</t>
  </si>
  <si>
    <t>wüsste ich nicht genau</t>
  </si>
  <si>
    <t>mhmm für Arbeit, Bewerbung etc. zu recherchieren, macht man, weil mans muss; glücklicherweise brauch ich es nicht</t>
  </si>
  <si>
    <t>bewerbungsunterlagen - überrascht über Treffermenge
bewerbungen, bewerbungen intelligent, bewerbungsunterlagen</t>
  </si>
  <si>
    <t>stichwortrecherche, klick auf ersten Titel- aber dann doch: inhaltl. Passend zum suchbegriff, link zur ressource, content, read online, inhaltsverzeichnis: angenehmer, mit untergliederung -&gt; interessant =&gt; fünf minuten ausnutzen, möglichst allgemein, auf Verdacht leihen
normalerweise immer sofort "Online ansehen"
"Hab mich durch die Einführungstexte der PDA geklickt und weiß, dass es halt furchtbar teuer ist und wenn ich Bücher für mich ausleihe, leihe ich sie meistens über Fernleihe aus statt über PDA. Lieber zahle ich 1,50€ als das die da so horrende Summen zahlen. "
"Idealerweise würde ich ans Regal gehen und mir dort ein Buch rausziehen."
Der Trick ist, man kann das System ja überlisten, indem man mit Screenshots arbeitet und da so einbisschen rumzaubert, würde ich mir die fünf Seiten, die ich da brauche, "stehlen."</t>
  </si>
  <si>
    <t>1. interessanter Titel
2. hauptbeschreibung
3. Inhaltsverzeichnis
4. kapitel überfliegen</t>
  </si>
  <si>
    <t>Cover vollkommen hässlich: "Schon alleine das würde mich vollkommen abtörnen."
wenns mich  so wenig interessiert und so emotional abstößt wie irgendwelche Wirtschaftsthemen, interessiert mich sehr doll, wie das Cover aussieht, wenn ich das Buch hässlich finde, hat es das schwer. Nicht so stark, dass ich das Buch nicht angucken würde, aber ich würde auf jeden fall bemerken, dass es ein scheißcover ist, wenns inhaltlich passt kann ich es auch nicht ändern, aber ein hässliches Buch ist etwas, was ich auf jeden fall bemerken würde 
Optik des Inhalts: große Schrift, viele Absätze und Zusammenfassung- blödes Ratgeberbuch : "Wahrscheinlich gut, weil es dass alles fein in Bullet-Points auflistet. Schrecklich abtörnen, aber wahrscheinlich würde ich sagen, dem Zweck angemessen.</t>
  </si>
  <si>
    <t>nicht vom prinzipellen Ablauf, aber bei meinem Thema müsste ich schneller, was relevant ist und welche Suchbegriffe sinnvoll sind und welche nicht, generell Ablauf relativ ähnlich,</t>
  </si>
  <si>
    <t>Facetten helfen nicht viel: Erscheinungsdatum nur hilfreich, wenn man weiß, wonach man sucht; Zeitstrahl eigentlich ne Spielerei, ist zwar sehr schön, das man das schieben kann, aber richtig sinnvoll, ist das meist nicht. Zumal das von 0 bis 2000 Jahre ist, kommt man hinten in das Problem, dass das vollkommen ungenau ist und am Ende gibt man es doch wieder als Zahl ein - &gt; ziemlich affig
Autoren: manchmal sinnvoll, wenn man weiß, wer der Autor und nicht Urheber des Buches ist. WEnn man genau weiß, wonach man sucht, hilft das manchmal. 
Hilfreich wäre: Fächerfacetten: Theologie, Literaturwissenschaft
konkret für die Suche würden mir die jetzigen Facetten nicht helfen
5 min. read online =  mehr oder weniger ja, 10 min. wären netter, aber 5 min. reichen auch
ebl: content: aufbau hässlich und doof</t>
  </si>
  <si>
    <t>Recherchen von wissenschaftlicher Literatur und Lesen fürs Studium</t>
  </si>
  <si>
    <t>sehr positiv, Atmosphäre ziemlich warm, Gefühl von Geborgenheit</t>
  </si>
  <si>
    <t>2-4mal wöchentlich</t>
  </si>
  <si>
    <t>arbeite persönlich lieber mit Büchern, die ich anfassen kann als die im Internet oder elektronisch zulesen</t>
  </si>
  <si>
    <t>schon mit Büchern, die nur übers Internet abrufbar waren, aber direkt mit E-Books nicht, 
die meisten Bücher momentan doch in fester Form vorliegen und weil der Bestandteil recht groß ist, sodass es noch nicht nötig ist, viel davon ins Internet zu stellen,
wenns zum Themengebiet passen würde, würde sie es nutzen</t>
  </si>
  <si>
    <t>Erster Gedanke: Das ein bestimmtes Interesseprofil eines Kunden erstellt wird und dann ihm werbetechnisch verschiedene E-Books dahingehend empfohlen werden.</t>
  </si>
  <si>
    <t>Find ich persönlich gar nicht so schlecht, weil man dann immer mal Angebote bekommt, auf die man sonst nicht unbedingt stoßen würde. Werbetechnisch ist es eigentlich eine ganz gute Sache.</t>
  </si>
  <si>
    <t>schiller, schiller autoreninszenierung, friedrich schiller autorenbild, autoreninszenierung</t>
  </si>
  <si>
    <t>stichwortrecherche, inhaltl. Überprüfung des Titels, beachtet die Relevanzsortierung, klick auf Titel, Erscheinungsdatum: Aktualität, Beschreibung(slub),  2 Seite Trefferliste: auch wenn die von der Relevanz nicht ganz so hoch angegeben werden, neues Suchtermini: inhaltl. relevanz des titels, klick auf titel, beschreibung, Differenz zwischen Titel und beschreibung,  neues Suchtermini:0, neues Suchtermini:0, in anderen Nachschlagewerken gesucht: Gesamtnachschlagewerk Germanistik: Artikel und Aufsätze, bdsl online (Nachschlagewerk Germanistik): Aufsätze und Literatur -&gt; über Fernleihe bestellt oder in anderen Bibliotheken gesucht</t>
  </si>
  <si>
    <t>Seite wurde nicht aufgerufen</t>
  </si>
  <si>
    <t>1. inhaltl. Relevanz des Titels
2. erscheinungsjahr
3. Beschreibung</t>
  </si>
  <si>
    <t>Titel und Beschreibung relevant, erst inhaltl. Wichtigkeit, dann Interesse</t>
  </si>
  <si>
    <t>Sprache englisch: "Ich persönlich arbeite nicht so gern mit englischsprachiger Liteatur, einfach weil ich es nicht so gewohnt bin. Wenns ein Thema in Germanistik ist, arbeite ich lieber mit deutscher Literatur, außer es geht darum, wie ein bestimmtes Bild im Ausland gesehen wird."
Relevanzsortierung: Die ist mir eigentlich relativ unwichtig, weil ich schon oft den Fall hatte, dass die RElevanz nur nach den Schlgwörtern eingegeben wird, die man oben eingegeben hat. Und ich schon öfter den Fall hatte, dass die Titel von der Relevanz relativ niedrig eingeordnet sind, aber dann doch relativ treffend sind. 
Titel oder erster Eindruck: mehr Focus auf Beschreibung</t>
  </si>
  <si>
    <t>oh gott, also ich müsste erstmal drüber nachdenken, nach was ich suchen möchte; spontan hätte ich keine Idee, wonach ich suchen würde, ich würde wahrscheinlich als grobes Stichwort bewerbung eingeben, seltsam, weil es eher ein Thema ist, bei dem es gar nicht so sehr ums inhaltliche  geht, sondern eher um die Methodik. Wenn es um solche Sachen geht, würde ich eher seltener dazu etwas recherchieren</t>
  </si>
  <si>
    <t>bewerbung, bewerbung lehramt</t>
  </si>
  <si>
    <t>stichwortrecherche, inhaltl. Kontrolle der Titel: Kriterium allgemein + interessant, klick auf titel, erscheinungsjahr, beschreibung, link zur Ressource, allgemeine Informationen überfliegen, read online, neues Suchtermini: 0</t>
  </si>
  <si>
    <t>bekannt</t>
  </si>
  <si>
    <t>Cover- sticht ins Auge durch die Farbe, allgemeinen Informationen überfliegen</t>
  </si>
  <si>
    <t>1. interessanter Titel
2. Erscheinungsjahr
3. beschreibung (slub)</t>
  </si>
  <si>
    <t>1. Inhalt
2. Erscheinungsjahr
3. mölglichst allgemein</t>
  </si>
  <si>
    <t>Titel = Hauptkriterium, schneller über Titel zur Auswahl</t>
  </si>
  <si>
    <t>Bei eigener Suche wäre ich mit der Auswahl strenger, einfach weil ich da schon gerne Literatur und Material hätte, die sich auf mein Thema beziehen und da auch aussagekräftige Informationen beinhalten.
Bei dem zweiten, auch weil das Thema ja weitläufiger ist, gehe ich nicht so streng mit der Auswahl um, sondern würde da auch schneller zum Ziel und zur Auswahl kommen. 
Andere Auswahlkriterien: Bei eigener Suche stärker auf das Wissenschaftliche fokussiert, ob der Titel viel Wissenschaftlichkeit, Forschung und Seriösität verspricht. Während ich beim zweiten lockerer vorgehen würde, weil es ja eher Alltagsliteratur/ Ratgeberliteratur ist.</t>
  </si>
  <si>
    <t>Recherchen, ungestörtes Lernen -&gt; Ausbildung</t>
  </si>
  <si>
    <t>sehr groß, sehr viele Bücher und Bestände, sehr weitläufig, sehr positiv -&gt; viele positive Erfahrungen, Ort, an dem man gut lernen kann</t>
  </si>
  <si>
    <t>momenten tägl., sonst 1-2mal monatl.</t>
  </si>
  <si>
    <t>E-Books nur privat, Mutter hat ein E-Book-Reader, da hat sie viel geholfen, Bücher herauf geladen und ausprobiert und beide Mitbewohnerinnen haben beide E-Book-Reader</t>
  </si>
  <si>
    <t>wenns ins Themengebiet passen würde, ja, absolute Nutzungsbereitschaft</t>
  </si>
  <si>
    <t>Dass man schaut, wie viele Kunden über online die E-Books kaufen und wie man, dass verbessern kann, dass mehr Kunden das online kaufen.</t>
  </si>
  <si>
    <t>Eigentlich spannend, Marketing Vertriebe</t>
  </si>
  <si>
    <t>Marketing, Marketing Vertrieb Tourismus, Marketing Vertrieb</t>
  </si>
  <si>
    <t>Stichwortrecherche, inhaltl. Überprüfung der Titel, neues Suchtermini: inhaltl. Überprüfung der Titel, Klick auf Titel, Beschreibung (slub), eigentlich nachfragen: wie man ein E-Book ausleiht, aber Aufforderung der Forscherin selber zu schauen: Link zur Ressource, Betrachtung der EBL-Seite:  wie ein Buch aufgebaut,Titel,  lauter Schriften in blau, "Das es neun euro kostet, anfallende Kosten werden von der SLUB übernommen, also kann ich mir das jetzt auch einfach so angucken.", Read Online, Kontrolle auf Vollständigkeit, weitere Suche:  gleiches Reihenfolge der Schritte, nur schneller in der Handhabung, scrollen zu Inhaltsverzeichnis im Buch,</t>
  </si>
  <si>
    <t>unbekannt, hier in SLUB noch nie auf E-Books zugegriffen</t>
  </si>
  <si>
    <t>großer langer Titel: direkt mittig positioniert, oberes Drittel</t>
  </si>
  <si>
    <t>1. inhaltl. Relevanz des Titels
2. Beschreibung (slub) teilweise
3. Inhaltsverzeichnis (im Buch)</t>
  </si>
  <si>
    <t>größste Schlagwörter, interessantester Titel, Beschreibung/Inhaltsangabe, "Beschreibung der SLUB nur sehr kurz gehalten, nur die Überpunkte.Darunter konnte ich mir noch nichts richtig vorstellen und habe deshalb das Buch aufgerufen und mir dort das Inhaltsverzeichnis richtig angeguckt. " -&gt; Inhaltsverzeichnis im Buch</t>
  </si>
  <si>
    <t>Interessant,  erster Gedanke: Ok, ich hatte vorhin schonmal in meiner Liste so ein E-Book aufgelistet "20 Bewerbungstipps von den Besten", dass ich daraufhin zurück gehen könnte. Zweiter Gedanke: Suchterminus Bewerbung, find ich nicht schlimm, Thema ist interessant, kann man ja mal machen, hab nichts dagegen, dass mir das aufgetragen wurde, dass zu suchen</t>
  </si>
  <si>
    <t>zurück zur ersten Trefferliste, Bewerbung, Bewerbung schriftlich</t>
  </si>
  <si>
    <t>Stichwortrecherche, 45 Treffer, Überprüfung der Titel, Vorüberlegungen = erfolgreich, Klick auf Titel, Beschreibung, Link zur Ressource, Read Online, scrollen bis zum Inhaltsverzeichnis, Überprüfung des Inhaltsverzeichnis, erst als kein Inhaltsverzeichnis im Buch zur Verfügung steht-&gt; Inhaltsverzeichnis unter Content (linke Seite)</t>
  </si>
  <si>
    <t>Titel (EBL)</t>
  </si>
  <si>
    <t>1. Titel
2. Beschreibung
3. Inhaltsverzeichnis im Buch</t>
  </si>
  <si>
    <t>Beschreibung(SLUB), Inhaltsverzeichnis</t>
  </si>
  <si>
    <t>insofern nur, dass bei meiner allerersten Suche, dadurch dass ich damit noch nie zutun hatte, war ich so einbisschen (Gestik: unsicher). Alles suchen, alles sehr neu, war zeitintensiver und jetzt zum Schluss, insofern beeinflusst, dass ich damit jetzt umzugehen wusste und es ging halt viel schneller. 
fehlendes Inhaltsverzeichnis: Ausschlusskriterium "Da ich zu faul bin, mir das ganze Buch durch zulesen, links sind zwar die Überpunkte oder Hauptthemenkomplexe markiert und darunter die Unterpunkte aufgelistet, aber das ist mir zuviel zu lesen und zu sehr detailliert. Und das Buch anfangen zu lesen, wenn ich noch nicht mal weiß, was da drinne ist, finde ich irgendwie zeitverschwenderisch. Aus diesem Grund würde ich das Buch nicht nehmen."</t>
  </si>
  <si>
    <t>Ja, beim ersten, wo ich etwas Eigenes gesucht habe, war ich mir relativ sicher, was ich suche und konnte dementsprechend es sehr gut alles vorher ausschließen. Bin sehr speziell auf Bücher quasi gegangen, die sich schon vom Titel her angehört hat, das könnte etwas sein. Konnte also sehr  viel schon ausschließen gleich. 
Bei der Suche jetzt, die mir aufgegeben wurde,  war ich mir zuerst sicher, dass es um Bewerbungen geht und Bewerbungsunterlagen. Durch die Nachfrage, was ich mir darunter jetzt vorstelle, unter Bewerbung suchen, war ich etwas unsicher, ob ich jetzt vielleicht zu schnell gedacht hab. Habe dann aber einfach mal danach gesucht, weil jetzt nichts kam, wie oh mein gott, es ist komplett falsch und dachte ich mir, es könnte in die Richtung gehen. War dadurch aber verunsicherter als davor und habe deshalb das Ganze etwas breit gefächerte, gemacht. Hätte jetzt noch viel, viel mehr Bücher angeklickt, als bei meiner ersten Suche, wo ich sehr speziell  auf die Bücher zugegangen bin.</t>
  </si>
  <si>
    <t>"Da ich nicht so genau weiß, wie ich ein E-Book ausleihe, würde ich zur Information gehen und nachfragen oder zu einem Informatiospunkt gehen oder meine Mitbewohnerin fragen, die hier arbeitet."
Verwunderung bei Betrachtung der Trefferliste, System der Stichwortsuche nicht verstanden: "Wundere mich gerade, warum dieser Titel bei meiner Suche auftaucht, hat gar nichts damit zu tun." (2 Situationen: Recherche zu eigenem und vorgegebenen Thema)
Beschreibung (SLUB): meistens sehr viel, liest immer nur das erste Viertel, zu viel, teiweise auch Sprünge drin, was es schwierig macht zu lesen, deshalb immer direkt zum Buch und ins Inhaltsverzeichnis schauen
der Umgang mit E-Books wird schnell gelernt: "Da ich ja jetzt weiß, wo ich klicken muss, geht das Ganze schon einbisschen schneller, weil ich mich schon einmal durchgeklickt habe und mittlerweise weiß, wie man die ganzen Seiten aufruft."</t>
  </si>
  <si>
    <t>Zeitschriftenrecherche, Bücherrecherche, Studium, selten privat</t>
  </si>
  <si>
    <t>positiv, so fern man das findet, was man sucht, immer gut</t>
  </si>
  <si>
    <t>schon genutzt</t>
  </si>
  <si>
    <t>Frage nicht gestellt, da E-Books schon genutzt werden.</t>
  </si>
  <si>
    <t>"Es hieß dann hier ist das E-Book vorhanden und man kann dann für fünf Minuten lesen und ansonsten eine Ausleihe generieren. Das klappt meistens sofort, manchmal nicht, da wird dann so eine Anfrage an die SLUB gestellt." "Eigentlich zufrieden, weil man sofort alles bekommt. Ich hatte nur einmal den Fall, da wurde die Anfrage abgelehnt, weil es teuer war, die siebentägige Ausleihe."</t>
  </si>
  <si>
    <t>mhm… dann Erklärung siehe Nutzungssituation</t>
  </si>
  <si>
    <t>ich weiß, dass man sagen kann, wenn man ein Buch gekauft haben möchte, aber nicht nur E-Books, sondern auch normale Bücher (Erwerbungsvorschlag)</t>
  </si>
  <si>
    <t>Bewusstsein für Nutzung nicht vorhanden -  denkt PDA = Erwerbungsvorschlag</t>
  </si>
  <si>
    <t>nutzt PDA, siehe Nutzungssituation</t>
  </si>
  <si>
    <t>Find ich gut, hab selbst noch keine Anfrage gestellt, also ist mir die Erfolgsquote unbekannt. Aber grundsätzlich gut, dass man seine Meinung und Wünsche äußern kann.</t>
  </si>
  <si>
    <t>Freihandelsabkommen, FTA (106)-&gt; zu viele-&gt; Eingrenzung: FTA EU</t>
  </si>
  <si>
    <t>Stichwortrecherche, inhalt. Überprüfung der Titel, klick auf Titel, Erscheinungsdatum, Link zur Ressource, Read online, Inhaltsverzeichnis (gedruck im Buch), "das würde ich jetzt auch länger anschauen wollen, da kommt dann ja nach fünf Minuten die Aufforderung, ob man das ausleihen möchte, kostenpflichtig und das würde ich dann auch beanspruchen. Sodenn die SLUB das auch zu lässt, bisher hatte ich eigentlich immer positiv..." weitere Suche: neues Suchtermini, klick auf titel, autor bekannt, beschreibung (slub), link zur ressource, Überlegungen zum Reques Loan(siehe Usability), read online, inhaltsverzeichnis, relevantes Kapitel, "alles relativ neue Bücher, was wahrscheinlich damit zu tun hat, dass sie online sind und nicht irgendwo rum stehen im Keller." dritte Suche, direkt online ansehen, Inhaltsverzeichnis, kapitel</t>
  </si>
  <si>
    <t>bekannt: erst hier unverbindlich rein schauen für fünf Minuten..</t>
  </si>
  <si>
    <t>1. inhaltl. Relevanz des Titels
2. erscheinungsjahr
3. Inhaltsverzeichnis  
zweite Auswahl:
1. inhaltl. Relevanz des Titels
2. Autor
3. Beschreibung (SLUB)
4. Erscheinungsjahr
5. Inhaltsverzeichnis
6. Kapitel</t>
  </si>
  <si>
    <t>beste aus fünf Ergebnisse
1. Titel
2. Erscheinungsjahr/ Autor
3. Inhaltsverzeichnis
4. Kapitel</t>
  </si>
  <si>
    <t>bei zweiter Recherche: Autor bekannt</t>
  </si>
  <si>
    <t>bleibt keinem erspart, mach ich ohne Murren, tendenziell würde ich sagen, da gibt es jetzt nicht so viel über die SLUB, weil der Fokus eher auf den ganzen wissenschaftlichen Sachen liegt, aber wir suchen jetzt eher so ein Ratgeber</t>
  </si>
  <si>
    <t>Bewerbung, Berufseinstieg</t>
  </si>
  <si>
    <t>Stichwortrecherche, 45 Treffer, alles sehr neu, sonst Eingrenzung nach Jahren, nicht alles suchen, 1 treffer: klick auf titel, erscheinungsjahr, beschreibung, link zur ressource, "Schaut fast so aus, als ob man das auch länger anschauen könnte als fünf Minuten. Hier steht auch nix von Kosten", read online, inhaltsverzeichnis im Buch, kapitel: vergleich mit Vorwissen, Beispiele?, Autoreninformationen, weitere Suche: Titel, Online ansehen, Verlag: schon mal gehört, read online, inhaltsverzeichnis, Kapitel überfliegen, neues Suchtermini: titel, online ansehen, read online, inhaltsverzeichnis im buch, Kapitel überfliegen</t>
  </si>
  <si>
    <t>Cover "etwas verwundert, weil das eher aussieht, wie ein Buch für Lehramt-Studenten Sport als für einen Job"</t>
  </si>
  <si>
    <t>1. Titel: Interesse
2. Erscheinungsjahr
3. Position auf der Trefferliste
4. Inhaltsverzeichnis
5. Kapitel</t>
  </si>
  <si>
    <t>1. Titel (persönliches Interesse)
2. Position in der Liste (1 Treffer)- nur bei erster Suhe 
3. Inhaltsverzeichnis: nach relevanten Inhalten</t>
  </si>
  <si>
    <t>nein, Thema Bewerbung ist auch ein Thema, das mich persönlich interessiert, weil es ist halt auch nicht mehr lange hin bis Studienende und von daher ist es auch interessant, viele aus dem Umfeld sind schon fertig, die suchen schon und ich halte auch immer die Augen offen, eher affin gegenüber dem Thema auch
Ich wäre jetzt selbst zuhause nicht drauf gekommen, hier in der SLUB etwas zusuchen, aber jetzt weiß ich schonmal, dass es hier auch etwas gibt</t>
  </si>
  <si>
    <t>5 min. - Read online: "Die Entscheidung fällt meist nach den fünf Minuten, weil man da noch nicht fertig ist mit den Kapitel. Wenns nix ist, dann reichen die fünf Minuten, dann ist man eigentlich schon vorher weg und wenns gut ist, nehme ich das(7-tagesausleihe) immer in Anspruch, weil ich es in fünf Minuten nicht schaffe und dann ist es, glaub ich für einen Tag lang gesperrt, das ich es nicht mehr aufrufen könnte, also create ich dann den Loan...fünf Minuten reichen zum Überfliegen, damit man sagen kann, da steckt Potenzial drin
Titel unter 20 $ (ohne Request Loan)"Wundert mich, dass das jetzt hier nicht mit dem Loan Request ist... Aber es stand ja, dass es für sieben Tage 8,88$ kostet, wobei man auch nicht weiß... Ich hab mich schon öfter gefragt, ob das Geld dann auch so bezahlt wird, oder ob das eher so eine Fixzahl ist, die da steht...weiß man ja nie"
Content (im Buch): schön aufgelistet mit Unterpunkten, besser wäre es übersichtlicher, aber das kann man sicher nicht anders machen, wüsst auch nicht wie</t>
  </si>
  <si>
    <t>Lernen und drin sitzen, Studium</t>
  </si>
  <si>
    <t>effektivem Lernen, nicht unangenehm, aber halt mit Lernen verbunden, ich muss es machen</t>
  </si>
  <si>
    <t>fast tägl. oder mehrmals die Woche</t>
  </si>
  <si>
    <t>nicht wirklich, weils bis jetzt die Bücher immer manuell im Regal, weil die Bücher von den Prof. empfohlen werden und die gibt’s dann meistens als Buch. Bis jetzt noch keinen Grund ein E-Book zu suchen</t>
  </si>
  <si>
    <t>Bereitschaft E-Book zu nutzen, wenns ins Themengebiet passt, hatte aber noch keins</t>
  </si>
  <si>
    <t>Frage nicht gestellt</t>
  </si>
  <si>
    <t>nicht wirklich</t>
  </si>
  <si>
    <t>Der Kunde hat ein Einfluss hat ein Einfluss drauf, was präferiert wird.</t>
  </si>
  <si>
    <t>Meinung zum System, das ich noch nicht ganz verstanden hab, ist immer schwierig, aber kundengesteuert hört sich immer gut an</t>
  </si>
  <si>
    <t>kein Verständnis- nicht von PDA erfahren</t>
  </si>
  <si>
    <t>Botanik, Grundlagen Botanik, Bestimmungsübung Botanik, Botanik, die Pflanze,</t>
  </si>
  <si>
    <t>Stichwortrecherche, 15 Treffer, inhaltl. Überprüfung der Titel, neuer Suchterminus: 2, neuer Suchterminus: 0, neuer Suchterminus: aus Mangel an passenden Treffer -&gt; Klick auf Allgemein Botanik für Dummies mit Hoffnung auf Vorschläge für ähnl. Bücher, Klick auf Titel, "Semantische Schlagworte kann ich jetzt auch nichts richtiges mitanfangen."- Enttäuschung "Das ist ja Mist.", jetzt wahrscheinlich: Script suchen und schauen, welche Bücher empfohlen werden, Verwunderung, dass bei dem allgemeinen Suchbegriff so wenig kommt, Variation des Suchterminus: 17 treffer, Abbruch</t>
  </si>
  <si>
    <t>Abfrage nicht möglich</t>
  </si>
  <si>
    <t>"Ich denke jetzt kommen hier irgendwelche Beratungsbücher, wie ich ne richtige Bewerbung schreibe oder wie ich mich in einem Bewerbungsgespräch am besten verhalten sollte, oder Tipps und Tricks für ein erfolgreiches Bewerben." Find ich nicht so schlimm, passt eigentlich auch, brauche ich ja auch mal irgendwann</t>
  </si>
  <si>
    <t>bewerbungen, bewerbungen schreiben: 2, vorstellungsgespräch</t>
  </si>
  <si>
    <t>stichwortrecherche, inhaltl. Überpfrüfung der Titel: allgemein, Urheber, Beschreibung, Aktualität, -&gt; Verwirrung, wie man das E-Book aufruft (siehe Usability), Link zur Ressource, Read Online, Contents : "Schön übersichtlich.", Inhaltsverzeichnis, Kapitel, weitere Suche: inhaltl. Überprüfung Titel, Online ansehen, gleicher Autor, read online, Contents, inhaltsverzeichnis, weitere Suche: interessanter Titel, online ansehen, Hauptbeschreibung, Read Online, Inhaltsverzeichnis: Titel nicht überzeugend, weitere Suche: Titel, online ansehen, Erscheinungsdatum, hauptbeschreibung, read online, inhaltsverzeichnis (contents), kapitel: persönliches Interesse, große Schrift, neuer Suchterminus: 0, neuer Suchterminus: 39, titel klingt nach kompakt, klick auf titel (durch Nachfrage beeinflusst in natürlichem Verhalten), Link zur Ressource, Read Online, Content (Inhaltsverzeichnis= übersichtlich),</t>
  </si>
  <si>
    <t>1. Innhaltl. Überprüfung: allgemein
2. Urheber (nur kurzer Blick)
3. Beschreibung
4. Aktualität
5. Inhaltsverzeichnis
6. Kapitel
weitere Suche:
1. Titel 2. Autor 3. Inhaltsverzeichnis
weitere Suche: 
1. Titel 2. Hauptbeschreibung</t>
  </si>
  <si>
    <t>so allgemein wie möglich, irgendwie zum Thema passend, erstmal Überblick, kurz und kompakt
1. Titel
2. Inhalt: Überschriften der einzelnen Kapitel</t>
  </si>
  <si>
    <t>schwer zu sagen, aufgefallen: auf sehr allgemeine Titel klicken, Cover = egal, je kürzer der Titel, desto knackiger</t>
  </si>
  <si>
    <t>glaub ich nicht, es sei denn, ich suche zu einem bestimmten Thema, dann würde ich im Inhalt (Content) suchen, ob zu dem Thema direkt ne Überschrift ist, als erstes auf den Titel</t>
  </si>
  <si>
    <t>Hofft bei Klick auf den Titel, dass noch Bücher vorgeschlagen werden, die so ähnlich sind, bin mir aber nicht sicher 
Beschreibung (slub): " So eng geschrieben, dass ich keine Lust habe, es mir komplett durchzulesen.Ganz schön lang."
Schwierigkeiten bei Aufruf des E-Books: "Ich hatte noch nie ein E-Book. Ich weiß gar nicht, wie ich mir das jetzt ausleihe. " scrollt hoch und runter, Nutzungshinweise "nicht nützlich, geht nicht um E-Books", semantische Schlagworte, "Ist das überhaupt ein E-Book?", findet es nicht, Tipp: auf dieser Seite, liest sich durch: Funktionen etc. 
Link zur Ressource: " Ich dachte, das geht um die Quellen zum Buch. Irgendwann hätte ich wahrscheinlich drauf geklickt"
unbewusst: später nur noch Online ansehen angeklickt, bei Nachfrage: "Merke, dass ich auch gleich auf online ansehen hätte klicken können, weil diese Seite (meta-datenseite slub) bringt mir nicht wirklich viel. Diese Übersicht, erst ISBN-Nummer und Übersicht, die ich immer erst aufklicken muss, um zu sehen, was überhaupt drin ist und dann kann ich dem nicht viel entnehmen. Es ist ewig lnag und einfach runtergeschrieben und man weiß nicht, wann ein neues Thema anfängt. Da fand ich die Online-Übersicht mit dem Content an der Seite einfach besser. Fand ich übersichtlicher."</t>
  </si>
  <si>
    <t>Auswertung</t>
  </si>
  <si>
    <t>alle für Studium oder Arbeit
meist Literaturrecherche oder Buchausleiher, vereinzelt als Lernort</t>
  </si>
  <si>
    <t>positiv : 17
negativ:2
neutral: 2</t>
  </si>
  <si>
    <t>täglich: 5
wöchentlich: 3
mehrmals wöchentlich: 7
mehrmals monaltich: 3
monatlich: 3</t>
  </si>
  <si>
    <t>mag keine E-Books: 2 
bevorzugt Hardcover: 7
noch nie benutzt: 4
benutzt E-Books: 6
keine Äußerung: 1</t>
  </si>
  <si>
    <t>Nutzung: 11
Nicht-Nutzung: 10; 2- keine Bereitschaft, 8-Bereitschaft</t>
  </si>
  <si>
    <t>ja: 1
nein: 19
1 - unter deutschem Begriff</t>
  </si>
  <si>
    <t>Nein:18 erwerbungswünsch: iiiiiiiiii  nachverfolgung der suche: i Online-ressource, wenn man oft genug klickt- bestellt die slub: i amazon:iiiii – personalisierte Werbung
ja: 3</t>
  </si>
  <si>
    <t>Bewusstsein nutzung:2
nicht nutzung: 19</t>
  </si>
  <si>
    <t>tatsächliche nutzung: 12
nicht-nutzung: 9</t>
  </si>
  <si>
    <t>siehe schrifltiche Auswertung</t>
  </si>
  <si>
    <t>erster Rechercheablauf: 16 (1 nur bis beschreibung slub)
zweiter Rechercheablauf: 3</t>
  </si>
  <si>
    <t>Cover: 6
Titel und Cover: 2
Titel: 1
Titel, Cover, Button Read Online: 1
Autoren, Erscheinungsdatum, Preis: 1
Beschreibung: 1
Cover und Read Online Button: 1</t>
  </si>
  <si>
    <t>Anzahl Auswahlkriterien:
2: 2, 3:11, 4:6, 5:2, 6:1
1. Auswahlkriterium: inhaltliche Relevanz des Titels (20), 1mal Autor, 1 mal Beschreibung
2. Auswahlkriterium: Relevanz der Beschreibung (SLUB und EBL)(9), Erscheinungsjahr und Autor (je 2 mal), Inhaltsverzeichnis, Kapitel, semantische Schlagwörtern (je 1 mal)
3. Auswahlkriterium:Kapitel: 3
Inhaltsverzeichnis: 10
Serie: 1 Einleitung: 1 Vorwort: 1 Suchtermini im Buch:1
Beschreibung: 2
4. Auswahlkriterium: kapitel: 3, inhaltsverzeichnis: 2, je 1 mal abstract, einleitung, erscheinungsjahr, Suchtermini</t>
  </si>
  <si>
    <t>Anzahl auswahlkriterien: 
1:4, 2:1, 3:6, 4:3
1. auswahlkriterium: titel vereinzelt: inhaltsverzeichnis, position in trefferliste, empfehlung dozent 
2. auswahlkriterium: beschreibung(5), inhalt, erscheinungsjahr
3. auswahlkriterium: inhaltsverzeichnis(4), kapitel,  vorwort, autor, aktualität
4. auswahlkriterium: abstract, schlagwort, kapitel</t>
  </si>
  <si>
    <t>Nein: 4
nicht abgefragt: 7
Beeinflussung: siehe oben</t>
  </si>
  <si>
    <t>eher kritisch: 11
positiv: 5
neutral: 5</t>
  </si>
  <si>
    <t>siehe schriftliche Auswertung</t>
  </si>
  <si>
    <t>1. Rechercheablauf: 17
2. Rechercheablauf: 4</t>
  </si>
  <si>
    <t>Anzahl Auswahlkriterien: 
1: 1, 2: 8, 3: 9, 4:3, 5: 3, 6:1
1. Auswahlkriterium: titel
2. auswahlkriterium: inhaltsverzeichnis(9), beschreibung (6)
3. auswahlkriterium: inhaltsverzeichnis(6),  beschreibung (3), kapitel und umfang (2), 
4. auswahlkriterium: kapitel (4), inhaltsverzeichnis (2), Erscheinungsjahr (2), beschreibung, aktualität</t>
  </si>
  <si>
    <t>1-3 auswahlkriterien,
1. auswahlkriterium: häufig titel, vereinzelt: position in trefferliste, erscheinungsjahr, inhaltsverzeichnis oder beschreibung
2. auswahlkriterium: Inhaltsverzeichnis, beschreibung, erscheinungsjahr, titel
3. inhaltsverzeichnis</t>
  </si>
  <si>
    <t>Beeinflussung: Cover (8), Titel (9), Gestaltung des Inhaltes, fehlendes Inhaltsverzeichnis, geringe Auswahl, Unterschied zu Printmedien,</t>
  </si>
  <si>
    <t>unterschiedliches verhalten: 17 ja, 3 nein, 1 entfällt
unterschiedliche auswahlkriterien: 3 ja, 17 nein, 1 entfällt</t>
  </si>
  <si>
    <t>Suchanfragen</t>
  </si>
  <si>
    <t>Rechercheablauf</t>
  </si>
  <si>
    <t>Anzahl Auswahlkriterien</t>
  </si>
  <si>
    <t>Auswahlkriterien</t>
  </si>
  <si>
    <t>Recherche in 4.000 PDA-E-Book-Titel</t>
  </si>
  <si>
    <t>1-3</t>
  </si>
  <si>
    <t>1</t>
  </si>
  <si>
    <t>Titel, Inhaltsverzeichnis, Kapitel, Suchtermini im Buch</t>
  </si>
  <si>
    <t>1-2</t>
  </si>
  <si>
    <t>Abbruch nach Suchanfragen</t>
  </si>
  <si>
    <t>2</t>
  </si>
  <si>
    <t>Titel, Beschreibung, Inhaltsverzeichnis, Kapitel</t>
  </si>
  <si>
    <t>dict. Für wahlsuchtermi</t>
  </si>
  <si>
    <t>1 bis Metadaten-Seite SLUB</t>
  </si>
  <si>
    <t>Titel, Jahr, Beschreibung</t>
  </si>
  <si>
    <t>Titel, Beschreibung,Inhaltsverzeichnis, Kapitel</t>
  </si>
  <si>
    <t>Titel, Inhaltsverzeichnis, Kapitel</t>
  </si>
  <si>
    <t>2-4</t>
  </si>
  <si>
    <t>nach Suchanfragen Suchtermini bei Google</t>
  </si>
  <si>
    <t>2; weiter suchen, wenn mehr Bücher zur Auswahl wären: andere Begrifflichkeiten, andere Suchmaschinen, größerer Radius, wonach könnte ich noch suchen in Bibliothek und in der SLUB. Google: keine erkenntnis</t>
  </si>
  <si>
    <t>Titel, Beschreibung, Serie, Inhaltsverzeichnis, Kapitel</t>
  </si>
  <si>
    <t>(zweites Thema, erstes Thema erfolglos)</t>
  </si>
  <si>
    <t>Durchschnitt</t>
  </si>
  <si>
    <t>Recherche in 240.000</t>
  </si>
  <si>
    <t>Treffer, Titel, Beschreibung, Kapitel</t>
  </si>
  <si>
    <t>2-3</t>
  </si>
  <si>
    <t>1; bei keinen Treffer: Suche in der SLUB gänzlich abbrechen und nur noch übers Internet suchen oder es auf englisch nochmals versuchen</t>
  </si>
  <si>
    <t>Beschreibung, Kapitel, Suchtermini im Buch</t>
  </si>
  <si>
    <t>meist 1-2, einmal 4</t>
  </si>
  <si>
    <t>2-3(varierte die Auswahlkriterien)</t>
  </si>
  <si>
    <t>Autor, Beschreibung,Inhaltsverzeichnis</t>
  </si>
  <si>
    <t>Titel, Beschreibung, Inhaltsverzeichnis,</t>
  </si>
  <si>
    <t>1oder 3</t>
  </si>
  <si>
    <t>4-5(varierte die Auswahlkriterien)</t>
  </si>
  <si>
    <t>Titel, semantische Schlagwörter, Einleitung, Inhaltsverzeichnis, Kapitel, Beschreibung</t>
  </si>
  <si>
    <t>bis Metadaten-Seite SLUB, dann google: amazon</t>
  </si>
  <si>
    <t>Titel, Beschreibung, Vorwort</t>
  </si>
  <si>
    <t>3</t>
  </si>
  <si>
    <t>nach Suchanfragen Suchtermini bei Google Scholar</t>
  </si>
  <si>
    <t>1; verfälscht die Suche in der SLUB die Ergebnisse, da sie nie über den Katalog sucht, sondern über Google Scholar, der zeigt dann auch an, ob die SLUB den Titel hat</t>
  </si>
  <si>
    <t>Titel, Beschreibung, Inhaltsverzeichnis, Abstract</t>
  </si>
  <si>
    <t>1; wenn Literatur nicht zielführend : über Google Books referenziert wird, wenn ich breit suche, suche ich nie über die slub, nutze die slub dann, um zuschauen, ob das Buch exestiert oder wie ich daran komme
Google: was existiert zum Thema</t>
  </si>
  <si>
    <t>Titel, Beschreibung, Inhaltsverzeichnis</t>
  </si>
  <si>
    <t>Titel, Erscheinungsjahr, Beschreibung</t>
  </si>
  <si>
    <t>3oder 6(varierte die Auswahlkriterien)</t>
  </si>
  <si>
    <t>Titel, Jahr, Inhaltsverzeichnis, Autor, Beschreibung, Kapitel</t>
  </si>
  <si>
    <t>Rechercheablauf 1:</t>
  </si>
  <si>
    <t>Stichwortrecherche, Suchanfragen, Klick auf Titel, Metadaten-Seite d. SLUB, Link zur Ressource, Metadaten-Seite der EBL, Read Online, dann siehe Auswahlkriterien</t>
  </si>
  <si>
    <t>Rechercheablauf 2:</t>
  </si>
  <si>
    <t>Stichwortrecherche, Suchanfragen, Online ansehen, Metadaten-Seite der EBL, Read Online, dann siehe Auswahlkriterien</t>
  </si>
  <si>
    <t>andere Einstellung</t>
  </si>
  <si>
    <t>positive Einstellung:</t>
  </si>
  <si>
    <t>vermerk eigentliches verhalten: erst google, dann die gefundenen werke bei slub</t>
  </si>
  <si>
    <t>titel, Beschreibung</t>
  </si>
  <si>
    <t>Nutzung von E-Books</t>
  </si>
  <si>
    <t>bisherige PDA-Nutzer</t>
  </si>
  <si>
    <t>bisherige PDA-Nicht-Nutzer</t>
  </si>
  <si>
    <t>Preiswahrnehmung</t>
  </si>
  <si>
    <t>Erkannt an:</t>
  </si>
  <si>
    <t>kurz:</t>
  </si>
  <si>
    <t>aus Erzählung :Voransichtszeit überschritten: Fenster für  Loan</t>
  </si>
  <si>
    <t>irritierend- Ausleihvorgang abgebrochen</t>
  </si>
  <si>
    <t>aus Erzählung : Voransichtszeit überchritten: Fenster für  Loan</t>
  </si>
  <si>
    <t>Preis egal, SLUB bezahlt</t>
  </si>
  <si>
    <t>aus Erzählung: Voransichtszeit überschritten: Fenster für Loan</t>
  </si>
  <si>
    <t>vorschauzeit zu kurz: create loan zum in ruhe lesen</t>
  </si>
  <si>
    <t>aus Erzählung: 7-Tages-Kontingent = Preisinformationen auf Metadaten-Seite der EBL</t>
  </si>
  <si>
    <t>verwirrt - preisinformationen nicht verstanden</t>
  </si>
  <si>
    <t>aus Erzählung: Voransichtszeits zu kurz</t>
  </si>
  <si>
    <t>vorschauzeit zu kurz: zeitdruck</t>
  </si>
  <si>
    <t>aus Erzählung: Erklärung PDA</t>
  </si>
  <si>
    <t>preis zu teuer nicht gerechtfertigt</t>
  </si>
  <si>
    <t>aus Erzählung: Voransichtszeit abgelaufen: Fenster Loan</t>
  </si>
  <si>
    <t>positive erfahrung</t>
  </si>
  <si>
    <t>neutral</t>
  </si>
  <si>
    <t>während der Studie:Voransichtszeit überschritten: Fenster für  Loan &amp; Preisinformationen auf Metadaten-Seite der EBL</t>
  </si>
  <si>
    <t>während der Studie: Preisinformationen auf Metadaten-Seite der EBL</t>
  </si>
  <si>
    <t>kosten von slub= positiv</t>
  </si>
  <si>
    <t>während der Studie: Informationen in Fenster für Download</t>
  </si>
  <si>
    <t>ausleihvorgang abgebrochen, verwirrt und vorsichtig</t>
  </si>
  <si>
    <t>ausleihvorgang abgebrochen, weitere Kontrolle</t>
  </si>
  <si>
    <t>ausleihvorgang abgebrochen: link speichern, bei ebl lesen, nicht unter e-Books suchen, wenn sie anfrage stellen muss</t>
  </si>
  <si>
    <t>"Ist es das wert, dass die Bibliothek 50€ zahlt, was ich am Ende vielleicht gar nicht brauche? Dann hätte ich mir das erstmal durchlesen müssen und wenn ich schon gezwungen bin, dass durchzulesen, dann würde ich mir den Link erstmal nur speichern und das dann da(bei ebl) lesen." "Wahrscheinlich würde ich nicht unter E-Books suche, wenn ich das erst requesten muss? mhm... für immer ist es ja nicht verfügbar, dann hat die Bibliothek das für sieben Tage ausgeliehen."</t>
  </si>
  <si>
    <t>Preis bewusst wahrgenommen</t>
  </si>
  <si>
    <t>Preis nicht bewusst wahrgenommen</t>
  </si>
  <si>
    <t>selbstgewähltes Thema</t>
  </si>
  <si>
    <t>Vermerk eigentliches Verhalten: erst Google, dann die gefundenen Werke bei SLUB</t>
  </si>
  <si>
    <t>außer Acht, da kein Vergleich der Verhalten möglich, Grund: siehe Anzahl Auswahlkriterien</t>
  </si>
  <si>
    <t>vorbestimmtes Thema</t>
  </si>
  <si>
    <t>außer Acht, da kein Vergleich der Verhalten möglich, Grund: siehe Suchanfragen</t>
  </si>
  <si>
    <t>Titel, Inhaltsverzeichnis</t>
  </si>
  <si>
    <t>Tipp: englisch</t>
  </si>
  <si>
    <t>dict.cc: französisch, Tipp: englisch</t>
  </si>
  <si>
    <t>Titel, Erscheinungsjahr, Inhaltsverzeichnis</t>
  </si>
  <si>
    <t>leo:französisch, Tipp:englisch</t>
  </si>
  <si>
    <t>Cover oder Titel, Inhaltsverzeichnis, Kapitel (wird Zitat oder Verweis gefunden, dem nachgehen)</t>
  </si>
  <si>
    <t>nur zwei Treffer</t>
  </si>
  <si>
    <t>Cover, Inhaltsverzeichnis, Umfang</t>
  </si>
  <si>
    <t>ansprechender Titel, Optik des inhaltl. Aufbaus (Inhaltsverzeichnis)</t>
  </si>
  <si>
    <t>Tipp: englisch (zwei Themen, Angaben beziehen sich auf 1. Suche )</t>
  </si>
  <si>
    <t>(zwei Themen, angaben beziehen sich auf 1. Suche)</t>
  </si>
  <si>
    <r>
      <t>2 oder 5</t>
    </r>
    <r>
      <rPr>
        <sz val="10"/>
        <rFont val="Arial"/>
        <family val="2"/>
        <charset val="1"/>
      </rPr>
      <t>, Titel : for Dummies = Wiedererkennungswert
position auf trefferliste "nicht lange nach unten gescrollt [...]man [kann sich auch nicht alles angucken]</t>
    </r>
  </si>
  <si>
    <t>Titel, Beschreibung, Seitenanzahl (Umfang), Inhaltsverzeichnis, Kapitel oder Titel, Inhaltsverzeichnis</t>
  </si>
  <si>
    <r>
      <t>4 oder 2</t>
    </r>
    <r>
      <rPr>
        <sz val="10"/>
        <rFont val="Arial"/>
        <family val="2"/>
        <charset val="1"/>
      </rPr>
      <t>, Titel : for Dummies = Wiedererkennungswert
titel = interessant</t>
    </r>
  </si>
  <si>
    <t>Titel, Beschreibung, Inhaltsverzeichnis, Kapitel oder Titel= for Dummies, Inhaltsverzeichnis</t>
  </si>
  <si>
    <t>was ganz oben steht</t>
  </si>
  <si>
    <r>
      <t>3 oder 5</t>
    </r>
    <r>
      <rPr>
        <sz val="10"/>
        <rFont val="Arial"/>
        <family val="2"/>
        <charset val="1"/>
      </rPr>
      <t>, erster Titel</t>
    </r>
  </si>
  <si>
    <t>Titel, Beschreibung, Seitenanzahl (Umfang) oder weiter Inhaltsverzeichnis, Kapitel</t>
  </si>
  <si>
    <t>Erscheinungsdatum = Automatismus</t>
  </si>
  <si>
    <t>Titel, Beschreibung, Erscheinungsjahr, Beschreibung, Inhaltsverzeichnis</t>
  </si>
  <si>
    <t>Titel, Beschreibung, Inhaltsverzeichnis, Kapitel= neue, interessante Infos &amp; ansprechende Optik</t>
  </si>
  <si>
    <t>interessanter Titel, Beschreibung, Inhaltsverzeichnis, Kapitel = Optik, große Schrift, viele Absätze &amp; Zusammenfassung - bullet-point = Ratgeber Buch</t>
  </si>
  <si>
    <t>interessanter Titel, Erscheinungsjahr, Beschreibung</t>
  </si>
  <si>
    <t>Titel: Interesse, Erscheinungsjahr, Position auf Trefferliste, Inhaltsverzeichnis, Kapitel</t>
  </si>
  <si>
    <t>Seite/Stelle des Webpräsenz</t>
  </si>
  <si>
    <t>Anmerkung</t>
  </si>
  <si>
    <t>EBL-Buchansicht</t>
  </si>
  <si>
    <t>Riesencover</t>
  </si>
  <si>
    <t>Kein Inhaltsverzeichnis im Buch direkt</t>
  </si>
  <si>
    <t>Kein klickbares Inhaltsverzeichnis</t>
  </si>
  <si>
    <t>Wie lädt man es herunter? Kostet Geld?</t>
  </si>
  <si>
    <t>5 min. Read Online zu kurz</t>
  </si>
  <si>
    <t>SLUB-Katalog Suche</t>
  </si>
  <si>
    <t>Wunsch: Funktion einer Merkliste</t>
  </si>
  <si>
    <t>Kein Verständnis von der Relevanzsortierung</t>
  </si>
  <si>
    <t>Kein Verständnis von der Suchfunktionalität (4)</t>
  </si>
  <si>
    <t>Wunsch: Facetten nach Fachbereichen oder Themenbereiche (3)</t>
  </si>
  <si>
    <t>Wunsch: globale Suche -&gt; Katalog &amp; Datenbanken</t>
  </si>
  <si>
    <t>Zeitstrahl sinnlos: ungenau in aktuellen Jahren</t>
  </si>
  <si>
    <t>Wunsch: Vorschlag Titel mit ähnlichen Inhalten</t>
  </si>
  <si>
    <t>EBL-Buchansicht: Fenster für einen Loan</t>
  </si>
  <si>
    <t>Wunsch: Fenster in Deutsch</t>
  </si>
  <si>
    <t>Metadaten-Seite der EBL</t>
  </si>
  <si>
    <t>Kein Verständnis von den Preisinformationen (3)</t>
  </si>
  <si>
    <t>keine Verständnis von den Nutzungsmodell-Abkürzungen NL und UA (2)</t>
  </si>
  <si>
    <t>Reiter Content: Aufbau unpraktisch</t>
  </si>
  <si>
    <t>Verwirrung: Nicht Vorhandensein des Request Loan-Buttons</t>
  </si>
  <si>
    <t>Metadaten-Seite der SLUB</t>
  </si>
  <si>
    <t>Beschreibung: zu lang, nur Kapitel aufgelistet, zu ausführlich, nicht aufschlussreich, Verwirrung über Inhalte im Buch, konfus, zu eng geschrieben, nicht übersichtlich (9)</t>
  </si>
  <si>
    <t>Schwierigkeiten bei der „Ausleihe“ des E-Books (3)</t>
  </si>
  <si>
    <t>Seite nicht hilfreich</t>
  </si>
  <si>
    <t>Rückwarts-Button von EBL zur SLUB</t>
  </si>
  <si>
    <t>Verwirrung: kein Einfaches zurückkommen zur Ergebnisliste</t>
  </si>
  <si>
    <t>Titel, Beschreibung</t>
  </si>
  <si>
    <t>Titel, Beschreibung, Inhaltsverzeichnis, abstract</t>
  </si>
  <si>
    <t>Autor, Beschreibung, Inhaltsverzeichnis</t>
  </si>
  <si>
    <t>Titel, ErscheinungsJahr, Beschreibung</t>
  </si>
  <si>
    <t>vermerk eigentliches Verhalten: erst google, dann die gefundenen Werke bei SLUB</t>
  </si>
  <si>
    <t>einbisschen wie Neuerwerbungsvorschläge, dass man die Möglichkeit hat, irgendwo einzutragen oder anzukreuzen, welche Bücher man gerne hätte und dann wird nach einer gewissen gewichtung der stimmen angeschafft, wenns finanziell machbar ist</t>
  </si>
  <si>
    <t xml:space="preserve"> rein nach Gefühl und Laune, nur unverbindlich gucken, Titel hat herausgefordert, mal zu gucken, ob es wirklich neue Erkenntnisse sind oder ob ich sagen kann, so ein Buch kann ich auch schreiben,
1. Titel - nach Titel entschieden und nur nochmal ins 
2. Inhaltsverzeichnis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</si>
</sst>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amily val="2"/>
      <charset val="1"/>
    </font>
    <font>
      <sz val="11"/>
      <color rgb="FF000000"/>
      <name val="Calibri"/>
      <family val="2"/>
      <charset val="1"/>
    </font>
    <font>
      <b/>
      <sz val="10"/>
      <name val="Times New Roman"/>
      <family val="1"/>
      <charset val="1"/>
    </font>
    <font>
      <sz val="10"/>
      <color rgb="FF000000"/>
      <name val="Times New Roman"/>
      <family val="1"/>
      <charset val="1"/>
    </font>
    <font>
      <b/>
      <sz val="10"/>
      <color rgb="FF000000"/>
      <name val="Times New Roman"/>
      <family val="1"/>
      <charset val="1"/>
    </font>
    <font>
      <sz val="10"/>
      <name val="Times New Roman"/>
      <family val="1"/>
      <charset val="1"/>
    </font>
    <font>
      <sz val="10"/>
      <color rgb="FFC55A11"/>
      <name val="Times New Roman"/>
      <family val="1"/>
      <charset val="1"/>
    </font>
    <font>
      <b/>
      <sz val="10"/>
      <color rgb="FF000000"/>
      <name val="Times New Roman"/>
      <family val="1"/>
    </font>
  </fonts>
  <fills count="9">
    <fill>
      <patternFill patternType="none"/>
    </fill>
    <fill>
      <patternFill patternType="gray125"/>
    </fill>
    <fill>
      <patternFill patternType="solid">
        <fgColor rgb="FFF2F2F2"/>
        <bgColor rgb="FFFFFFFF"/>
      </patternFill>
    </fill>
    <fill>
      <patternFill patternType="solid">
        <fgColor rgb="FFBFBFBF"/>
        <bgColor rgb="FFD9D9D9"/>
      </patternFill>
    </fill>
    <fill>
      <patternFill patternType="solid">
        <fgColor rgb="FFD9D9D9"/>
        <bgColor rgb="FFF2F2F2"/>
      </patternFill>
    </fill>
    <fill>
      <patternFill patternType="solid">
        <fgColor rgb="FFFFFFFF"/>
        <bgColor rgb="FFF2F2F2"/>
      </patternFill>
    </fill>
    <fill>
      <patternFill patternType="solid">
        <fgColor rgb="FFFFFF00"/>
        <bgColor rgb="FFFFFF00"/>
      </patternFill>
    </fill>
    <fill>
      <patternFill patternType="solid">
        <fgColor rgb="FFFFC000"/>
        <bgColor rgb="FFFF9900"/>
      </patternFill>
    </fill>
    <fill>
      <patternFill patternType="solid">
        <fgColor theme="0" tint="-0.14999847407452621"/>
        <bgColor indexed="64"/>
      </patternFill>
    </fill>
  </fills>
  <borders count="1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94">
    <xf numFmtId="0" fontId="0" fillId="0" borderId="0" xfId="0"/>
    <xf numFmtId="0" fontId="2" fillId="0" borderId="0" xfId="1" applyFont="1"/>
    <xf numFmtId="0" fontId="3" fillId="0" borderId="0" xfId="1" applyFont="1"/>
    <xf numFmtId="0" fontId="3" fillId="0" borderId="0" xfId="1" applyFont="1" applyAlignment="1">
      <alignment wrapText="1"/>
    </xf>
    <xf numFmtId="0" fontId="3" fillId="0" borderId="4" xfId="1" applyFont="1" applyBorder="1" applyAlignment="1">
      <alignment wrapText="1"/>
    </xf>
    <xf numFmtId="0" fontId="3" fillId="5" borderId="0" xfId="1" applyFont="1" applyFill="1"/>
    <xf numFmtId="0" fontId="3" fillId="0" borderId="0" xfId="1" applyFont="1"/>
    <xf numFmtId="0" fontId="2" fillId="0" borderId="0" xfId="1" applyFont="1" applyAlignment="1"/>
    <xf numFmtId="0" fontId="3" fillId="0" borderId="0" xfId="1" applyFont="1" applyAlignment="1">
      <alignment horizontal="left" wrapText="1"/>
    </xf>
    <xf numFmtId="0" fontId="3" fillId="0" borderId="0" xfId="1" applyFont="1" applyBorder="1" applyAlignment="1">
      <alignment horizontal="left"/>
    </xf>
    <xf numFmtId="0" fontId="3" fillId="0" borderId="0" xfId="1" applyFont="1" applyBorder="1" applyAlignment="1">
      <alignment horizontal="center" wrapText="1"/>
    </xf>
    <xf numFmtId="0" fontId="2" fillId="0" borderId="4" xfId="1" applyFont="1" applyBorder="1" applyAlignment="1">
      <alignment wrapText="1"/>
    </xf>
    <xf numFmtId="0" fontId="3" fillId="0" borderId="0" xfId="1" applyFont="1" applyFill="1" applyAlignment="1"/>
    <xf numFmtId="0" fontId="2" fillId="0" borderId="4" xfId="1" applyFont="1" applyBorder="1"/>
    <xf numFmtId="49" fontId="3" fillId="0" borderId="4" xfId="1" applyNumberFormat="1" applyFont="1" applyBorder="1"/>
    <xf numFmtId="0" fontId="3" fillId="0" borderId="4" xfId="1" applyFont="1" applyBorder="1"/>
    <xf numFmtId="49" fontId="3" fillId="0" borderId="4" xfId="1" applyNumberFormat="1" applyFont="1" applyBorder="1" applyAlignment="1">
      <alignment wrapText="1"/>
    </xf>
    <xf numFmtId="2" fontId="4" fillId="0" borderId="4" xfId="1" applyNumberFormat="1" applyFont="1" applyBorder="1" applyAlignment="1">
      <alignment wrapText="1"/>
    </xf>
    <xf numFmtId="49" fontId="4" fillId="0" borderId="4" xfId="1" applyNumberFormat="1" applyFont="1" applyBorder="1" applyAlignment="1">
      <alignment wrapText="1"/>
    </xf>
    <xf numFmtId="2" fontId="3" fillId="0" borderId="4" xfId="1" applyNumberFormat="1" applyFont="1" applyBorder="1" applyAlignment="1">
      <alignment wrapText="1"/>
    </xf>
    <xf numFmtId="1" fontId="3" fillId="0" borderId="4" xfId="1" applyNumberFormat="1" applyFont="1" applyBorder="1" applyAlignment="1">
      <alignment wrapText="1"/>
    </xf>
    <xf numFmtId="2" fontId="4" fillId="0" borderId="4" xfId="1" applyNumberFormat="1" applyFont="1" applyBorder="1"/>
    <xf numFmtId="0" fontId="4" fillId="0" borderId="4" xfId="1" applyFont="1" applyBorder="1"/>
    <xf numFmtId="0" fontId="2" fillId="4" borderId="4" xfId="1" applyFont="1" applyFill="1" applyBorder="1"/>
    <xf numFmtId="0" fontId="3" fillId="4" borderId="4" xfId="1" applyFont="1" applyFill="1" applyBorder="1"/>
    <xf numFmtId="2" fontId="3" fillId="0" borderId="4" xfId="1" applyNumberFormat="1" applyFont="1" applyBorder="1"/>
    <xf numFmtId="2" fontId="3" fillId="0" borderId="4" xfId="1" applyNumberFormat="1" applyFont="1" applyBorder="1" applyAlignment="1"/>
    <xf numFmtId="49" fontId="3" fillId="4" borderId="4" xfId="1" applyNumberFormat="1" applyFont="1" applyFill="1" applyBorder="1"/>
    <xf numFmtId="2" fontId="3" fillId="4" borderId="4" xfId="1" applyNumberFormat="1" applyFont="1" applyFill="1" applyBorder="1"/>
    <xf numFmtId="2" fontId="3" fillId="4" borderId="4" xfId="1" applyNumberFormat="1" applyFont="1" applyFill="1" applyBorder="1" applyAlignment="1"/>
    <xf numFmtId="0" fontId="3" fillId="5" borderId="4" xfId="1" applyFont="1" applyFill="1" applyBorder="1"/>
    <xf numFmtId="164" fontId="3" fillId="0" borderId="4" xfId="1" applyNumberFormat="1" applyFont="1" applyBorder="1"/>
    <xf numFmtId="0" fontId="3" fillId="0" borderId="0" xfId="1" applyFont="1" applyFill="1"/>
    <xf numFmtId="0" fontId="0" fillId="0" borderId="0" xfId="0" applyFill="1"/>
    <xf numFmtId="49" fontId="4" fillId="0" borderId="4" xfId="1" applyNumberFormat="1" applyFont="1" applyBorder="1"/>
    <xf numFmtId="0" fontId="3" fillId="0" borderId="0" xfId="1" applyFont="1" applyBorder="1" applyAlignment="1">
      <alignment wrapText="1"/>
    </xf>
    <xf numFmtId="0" fontId="3" fillId="4" borderId="4" xfId="1" applyFont="1" applyFill="1" applyBorder="1" applyAlignment="1">
      <alignment wrapText="1"/>
    </xf>
    <xf numFmtId="0" fontId="2" fillId="7" borderId="4" xfId="1" applyFont="1" applyFill="1" applyBorder="1"/>
    <xf numFmtId="0" fontId="3" fillId="7" borderId="4" xfId="1" applyFont="1" applyFill="1" applyBorder="1"/>
    <xf numFmtId="164" fontId="3" fillId="7" borderId="4" xfId="1" applyNumberFormat="1" applyFont="1" applyFill="1" applyBorder="1"/>
    <xf numFmtId="2" fontId="3" fillId="7" borderId="4" xfId="1" applyNumberFormat="1" applyFont="1" applyFill="1" applyBorder="1"/>
    <xf numFmtId="0" fontId="3" fillId="7" borderId="4" xfId="1" applyFont="1" applyFill="1" applyBorder="1" applyAlignment="1">
      <alignment wrapText="1"/>
    </xf>
    <xf numFmtId="49" fontId="3" fillId="7" borderId="4" xfId="1" applyNumberFormat="1" applyFont="1" applyFill="1" applyBorder="1"/>
    <xf numFmtId="49" fontId="3" fillId="7" borderId="4" xfId="1" applyNumberFormat="1" applyFont="1" applyFill="1" applyBorder="1" applyAlignment="1">
      <alignment wrapText="1"/>
    </xf>
    <xf numFmtId="49" fontId="3" fillId="4" borderId="4" xfId="1" applyNumberFormat="1" applyFont="1" applyFill="1" applyBorder="1" applyAlignment="1">
      <alignment wrapText="1"/>
    </xf>
    <xf numFmtId="0" fontId="2" fillId="6" borderId="4" xfId="1" applyFont="1" applyFill="1" applyBorder="1"/>
    <xf numFmtId="0" fontId="3" fillId="6" borderId="4" xfId="1" applyFont="1" applyFill="1" applyBorder="1"/>
    <xf numFmtId="0" fontId="3" fillId="6" borderId="4" xfId="1" applyFont="1" applyFill="1" applyBorder="1" applyAlignment="1">
      <alignment wrapText="1"/>
    </xf>
    <xf numFmtId="49" fontId="3" fillId="6" borderId="4" xfId="1" applyNumberFormat="1" applyFont="1" applyFill="1" applyBorder="1"/>
    <xf numFmtId="49" fontId="3" fillId="6" borderId="4" xfId="1" applyNumberFormat="1" applyFont="1" applyFill="1" applyBorder="1" applyAlignment="1">
      <alignment wrapText="1"/>
    </xf>
    <xf numFmtId="0" fontId="2" fillId="6" borderId="4" xfId="1" applyFont="1" applyFill="1" applyBorder="1" applyAlignment="1">
      <alignment wrapText="1"/>
    </xf>
    <xf numFmtId="0" fontId="6" fillId="0" borderId="4" xfId="1" applyFont="1" applyBorder="1" applyAlignment="1">
      <alignment wrapText="1"/>
    </xf>
    <xf numFmtId="0" fontId="6" fillId="0" borderId="4" xfId="1" applyFont="1" applyBorder="1"/>
    <xf numFmtId="0" fontId="2" fillId="0" borderId="4" xfId="1" applyFont="1" applyBorder="1" applyAlignment="1">
      <alignment vertical="center" wrapText="1"/>
    </xf>
    <xf numFmtId="0" fontId="5" fillId="0" borderId="4" xfId="1" applyFont="1" applyBorder="1" applyAlignment="1">
      <alignment vertical="center" wrapText="1"/>
    </xf>
    <xf numFmtId="0" fontId="2" fillId="0" borderId="4" xfId="1" applyFont="1" applyFill="1" applyBorder="1"/>
    <xf numFmtId="0" fontId="3" fillId="0" borderId="4" xfId="1" applyFont="1" applyFill="1" applyBorder="1"/>
    <xf numFmtId="0" fontId="3" fillId="0" borderId="4" xfId="1" applyFont="1" applyFill="1" applyBorder="1" applyAlignment="1">
      <alignment wrapText="1"/>
    </xf>
    <xf numFmtId="164" fontId="7" fillId="0" borderId="4" xfId="1" applyNumberFormat="1" applyFont="1" applyBorder="1"/>
    <xf numFmtId="2" fontId="7" fillId="0" borderId="4" xfId="1" applyNumberFormat="1" applyFont="1" applyBorder="1"/>
    <xf numFmtId="2" fontId="7" fillId="0" borderId="4" xfId="1" applyNumberFormat="1" applyFont="1" applyFill="1" applyBorder="1"/>
    <xf numFmtId="49" fontId="3" fillId="0" borderId="4" xfId="1" applyNumberFormat="1" applyFont="1" applyFill="1" applyBorder="1"/>
    <xf numFmtId="0" fontId="2" fillId="0" borderId="4" xfId="1" applyFont="1" applyBorder="1" applyAlignment="1"/>
    <xf numFmtId="0" fontId="2" fillId="0" borderId="0" xfId="1" applyFont="1" applyBorder="1"/>
    <xf numFmtId="0" fontId="3" fillId="0" borderId="0" xfId="1" applyFont="1" applyBorder="1"/>
    <xf numFmtId="49" fontId="3" fillId="0" borderId="0" xfId="1" applyNumberFormat="1" applyFont="1" applyBorder="1" applyAlignment="1"/>
    <xf numFmtId="49" fontId="3" fillId="0" borderId="4" xfId="1" applyNumberFormat="1" applyFont="1" applyBorder="1" applyAlignment="1"/>
    <xf numFmtId="0" fontId="2" fillId="0" borderId="11" xfId="1" applyFont="1" applyBorder="1" applyAlignment="1">
      <alignment wrapText="1"/>
    </xf>
    <xf numFmtId="3" fontId="3" fillId="0" borderId="4" xfId="1" applyNumberFormat="1" applyFont="1" applyBorder="1" applyAlignment="1">
      <alignment wrapText="1"/>
    </xf>
    <xf numFmtId="0" fontId="5" fillId="0" borderId="4" xfId="1" applyFont="1" applyBorder="1" applyAlignment="1">
      <alignment vertical="center"/>
    </xf>
    <xf numFmtId="0" fontId="2" fillId="0" borderId="8" xfId="1" applyFont="1" applyBorder="1" applyAlignment="1">
      <alignment wrapText="1"/>
    </xf>
    <xf numFmtId="0" fontId="3" fillId="0" borderId="3" xfId="1" applyFont="1" applyBorder="1" applyAlignment="1">
      <alignment wrapText="1"/>
    </xf>
    <xf numFmtId="0" fontId="3" fillId="2" borderId="3" xfId="1" applyFont="1" applyFill="1" applyBorder="1" applyAlignment="1">
      <alignment horizontal="center" wrapText="1"/>
    </xf>
    <xf numFmtId="0" fontId="3" fillId="3" borderId="3" xfId="1" applyFont="1" applyFill="1" applyBorder="1" applyAlignment="1">
      <alignment horizontal="center" wrapText="1"/>
    </xf>
    <xf numFmtId="0" fontId="4" fillId="8" borderId="4" xfId="1" applyFont="1" applyFill="1" applyBorder="1" applyAlignment="1">
      <alignment horizontal="left"/>
    </xf>
    <xf numFmtId="0" fontId="4" fillId="4" borderId="4" xfId="1" applyFont="1" applyFill="1" applyBorder="1" applyAlignment="1">
      <alignment horizontal="left"/>
    </xf>
    <xf numFmtId="0" fontId="3" fillId="0" borderId="4" xfId="1" applyFont="1" applyBorder="1" applyAlignment="1">
      <alignment horizontal="left" vertical="center" wrapText="1"/>
    </xf>
    <xf numFmtId="0" fontId="3" fillId="0" borderId="0" xfId="1" applyFont="1" applyBorder="1" applyAlignment="1">
      <alignment horizontal="center"/>
    </xf>
    <xf numFmtId="0" fontId="3" fillId="0" borderId="4" xfId="1" applyFont="1" applyBorder="1" applyAlignment="1">
      <alignment horizontal="left" wrapText="1"/>
    </xf>
    <xf numFmtId="0" fontId="3" fillId="0" borderId="4" xfId="1" applyFont="1" applyBorder="1" applyAlignment="1">
      <alignment wrapText="1"/>
    </xf>
    <xf numFmtId="0" fontId="2" fillId="0" borderId="4" xfId="1" applyFont="1" applyBorder="1" applyAlignment="1">
      <alignment vertical="center"/>
    </xf>
    <xf numFmtId="0" fontId="3" fillId="0" borderId="4" xfId="1" applyFont="1" applyBorder="1" applyAlignment="1">
      <alignment horizontal="center" wrapText="1"/>
    </xf>
    <xf numFmtId="0" fontId="3" fillId="0" borderId="4" xfId="1" applyFont="1" applyBorder="1" applyAlignment="1">
      <alignment horizontal="center"/>
    </xf>
    <xf numFmtId="0" fontId="2" fillId="0" borderId="4" xfId="1" applyFont="1" applyBorder="1" applyAlignment="1">
      <alignment horizontal="left" vertical="center"/>
    </xf>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8" xfId="1" applyFont="1" applyBorder="1" applyAlignment="1">
      <alignment horizontal="left"/>
    </xf>
    <xf numFmtId="0" fontId="2" fillId="0" borderId="9"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5" fillId="0" borderId="4" xfId="1" applyFont="1" applyBorder="1" applyAlignment="1">
      <alignment vertical="center" wrapText="1"/>
    </xf>
  </cellXfs>
  <cellStyles count="2">
    <cellStyle name="Standard" xfId="0" builtinId="0"/>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C55A11"/>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5"/>
  <sheetViews>
    <sheetView view="pageLayout" topLeftCell="A24" zoomScale="40" zoomScaleNormal="70" zoomScalePageLayoutView="40" workbookViewId="0">
      <selection activeCell="H1" sqref="H1"/>
    </sheetView>
  </sheetViews>
  <sheetFormatPr baseColWidth="10" defaultRowHeight="12.75" x14ac:dyDescent="0.2"/>
  <cols>
    <col min="1" max="1" width="7.42578125" style="1"/>
    <col min="2" max="2" width="16.42578125" style="2"/>
    <col min="3" max="3" width="16" style="2"/>
    <col min="4" max="4" width="14.28515625" style="2"/>
    <col min="5" max="6" width="10.7109375" style="2"/>
    <col min="7" max="7" width="29.85546875" style="2"/>
    <col min="8" max="8" width="10.7109375" style="2"/>
    <col min="9" max="9" width="17.7109375" style="2"/>
    <col min="10" max="11" width="10.7109375" style="2"/>
    <col min="12" max="12" width="18.85546875" style="2"/>
    <col min="13" max="14" width="10.7109375" style="2"/>
    <col min="15" max="15" width="25" style="2"/>
    <col min="16" max="16" width="30.85546875" style="2" customWidth="1"/>
    <col min="17" max="18" width="10.7109375" style="2"/>
    <col min="19" max="19" width="23.7109375" style="2"/>
    <col min="20" max="20" width="30.5703125" style="2" customWidth="1"/>
    <col min="21" max="21" width="19.7109375" style="2" customWidth="1"/>
    <col min="22" max="22" width="16.85546875" style="2"/>
    <col min="23" max="23" width="19.85546875" style="2"/>
    <col min="24" max="24" width="27" style="2" customWidth="1"/>
    <col min="25" max="25" width="18.5703125" style="2" customWidth="1"/>
    <col min="26" max="26" width="25.5703125" style="2"/>
    <col min="27" max="27" width="27.85546875" style="2"/>
    <col min="28" max="28" width="19.28515625" style="2"/>
    <col min="29" max="29" width="24.42578125" style="2"/>
    <col min="30" max="30" width="25.7109375" style="2" customWidth="1"/>
    <col min="31" max="31" width="38" style="2"/>
    <col min="32" max="257" width="10.7109375" style="2"/>
  </cols>
  <sheetData>
    <row r="1" spans="1:31" s="11" customFormat="1" ht="102" x14ac:dyDescent="0.2">
      <c r="A1" s="11" t="s">
        <v>0</v>
      </c>
      <c r="B1" s="11" t="s">
        <v>22</v>
      </c>
      <c r="C1" s="11" t="s">
        <v>23</v>
      </c>
      <c r="D1" s="11" t="s">
        <v>24</v>
      </c>
      <c r="E1" s="11" t="s">
        <v>25</v>
      </c>
      <c r="F1" s="11" t="s">
        <v>26</v>
      </c>
      <c r="G1" s="11" t="s">
        <v>27</v>
      </c>
      <c r="H1" s="11" t="s">
        <v>28</v>
      </c>
      <c r="I1" s="11" t="s">
        <v>29</v>
      </c>
      <c r="J1" s="11" t="s">
        <v>30</v>
      </c>
      <c r="K1" s="11" t="s">
        <v>31</v>
      </c>
      <c r="L1" s="11" t="s">
        <v>32</v>
      </c>
      <c r="M1" s="11" t="s">
        <v>33</v>
      </c>
      <c r="N1" s="11" t="s">
        <v>34</v>
      </c>
      <c r="O1" s="11" t="s">
        <v>35</v>
      </c>
      <c r="P1" s="11" t="s">
        <v>36</v>
      </c>
      <c r="Q1" s="11" t="s">
        <v>37</v>
      </c>
      <c r="R1" s="11" t="s">
        <v>38</v>
      </c>
      <c r="S1" s="11" t="s">
        <v>39</v>
      </c>
      <c r="T1" s="11" t="s">
        <v>40</v>
      </c>
      <c r="U1" s="11" t="s">
        <v>41</v>
      </c>
      <c r="V1" s="11" t="s">
        <v>42</v>
      </c>
      <c r="W1" s="11" t="s">
        <v>35</v>
      </c>
      <c r="X1" s="11" t="s">
        <v>43</v>
      </c>
      <c r="Y1" s="11" t="s">
        <v>37</v>
      </c>
      <c r="Z1" s="11" t="s">
        <v>38</v>
      </c>
      <c r="AA1" s="11" t="s">
        <v>39</v>
      </c>
      <c r="AB1" s="11" t="s">
        <v>40</v>
      </c>
      <c r="AC1" s="11" t="s">
        <v>41</v>
      </c>
      <c r="AD1" s="11" t="s">
        <v>44</v>
      </c>
      <c r="AE1" s="11" t="s">
        <v>45</v>
      </c>
    </row>
    <row r="2" spans="1:31" s="3" customFormat="1" ht="12.75" customHeight="1" x14ac:dyDescent="0.2">
      <c r="A2" s="70"/>
      <c r="B2" s="71"/>
      <c r="C2" s="71"/>
      <c r="D2" s="71"/>
      <c r="E2" s="71"/>
      <c r="F2" s="71"/>
      <c r="G2" s="71"/>
      <c r="H2" s="71"/>
      <c r="I2" s="71"/>
      <c r="J2" s="71"/>
      <c r="K2" s="71"/>
      <c r="L2" s="71"/>
      <c r="M2" s="71"/>
      <c r="N2" s="71"/>
      <c r="O2" s="72" t="s">
        <v>46</v>
      </c>
      <c r="P2" s="72"/>
      <c r="Q2" s="72"/>
      <c r="R2" s="72"/>
      <c r="S2" s="72"/>
      <c r="T2" s="72"/>
      <c r="U2" s="72"/>
      <c r="V2" s="73" t="s">
        <v>47</v>
      </c>
      <c r="W2" s="73"/>
      <c r="X2" s="73"/>
      <c r="Y2" s="73"/>
      <c r="Z2" s="73"/>
      <c r="AA2" s="73"/>
      <c r="AB2" s="73"/>
      <c r="AC2" s="73"/>
      <c r="AD2" s="73"/>
      <c r="AE2" s="71" t="s">
        <v>48</v>
      </c>
    </row>
    <row r="3" spans="1:31" s="3" customFormat="1" ht="157.5" customHeight="1" x14ac:dyDescent="0.2">
      <c r="A3" s="67" t="s">
        <v>8</v>
      </c>
      <c r="B3" s="4" t="s">
        <v>49</v>
      </c>
      <c r="C3" s="4" t="s">
        <v>50</v>
      </c>
      <c r="D3" s="4" t="s">
        <v>51</v>
      </c>
      <c r="E3" s="4" t="s">
        <v>52</v>
      </c>
      <c r="F3" s="4" t="s">
        <v>53</v>
      </c>
      <c r="G3" s="4" t="s">
        <v>54</v>
      </c>
      <c r="H3" s="4" t="s">
        <v>55</v>
      </c>
      <c r="I3" s="4" t="s">
        <v>56</v>
      </c>
      <c r="J3" s="4" t="s">
        <v>57</v>
      </c>
      <c r="K3" s="4" t="s">
        <v>58</v>
      </c>
      <c r="L3" s="4" t="s">
        <v>59</v>
      </c>
      <c r="M3" s="4" t="s">
        <v>60</v>
      </c>
      <c r="N3" s="68">
        <v>4000</v>
      </c>
      <c r="O3" s="4" t="s">
        <v>61</v>
      </c>
      <c r="P3" s="4" t="s">
        <v>62</v>
      </c>
      <c r="Q3" s="4" t="s">
        <v>63</v>
      </c>
      <c r="R3" s="4" t="s">
        <v>64</v>
      </c>
      <c r="S3" s="4" t="s">
        <v>65</v>
      </c>
      <c r="T3" s="4" t="s">
        <v>66</v>
      </c>
      <c r="U3" s="4" t="s">
        <v>55</v>
      </c>
      <c r="V3" s="4" t="s">
        <v>67</v>
      </c>
      <c r="W3" s="4" t="s">
        <v>68</v>
      </c>
      <c r="X3" s="4" t="s">
        <v>69</v>
      </c>
      <c r="Y3" s="4" t="s">
        <v>70</v>
      </c>
      <c r="Z3" s="4" t="s">
        <v>71</v>
      </c>
      <c r="AA3" s="4" t="s">
        <v>72</v>
      </c>
      <c r="AB3" s="4"/>
      <c r="AC3" s="4" t="s">
        <v>73</v>
      </c>
      <c r="AD3" s="4" t="s">
        <v>74</v>
      </c>
      <c r="AE3" s="4" t="s">
        <v>75</v>
      </c>
    </row>
    <row r="4" spans="1:31" s="3" customFormat="1" ht="208.5" customHeight="1" x14ac:dyDescent="0.2">
      <c r="A4" s="67" t="s">
        <v>5</v>
      </c>
      <c r="B4" s="4" t="s">
        <v>76</v>
      </c>
      <c r="C4" s="4" t="s">
        <v>77</v>
      </c>
      <c r="D4" s="4" t="s">
        <v>78</v>
      </c>
      <c r="E4" s="4" t="s">
        <v>79</v>
      </c>
      <c r="F4" s="4" t="s">
        <v>80</v>
      </c>
      <c r="G4" s="4" t="s">
        <v>81</v>
      </c>
      <c r="H4" s="4" t="s">
        <v>82</v>
      </c>
      <c r="I4" s="4" t="s">
        <v>83</v>
      </c>
      <c r="J4" s="4" t="s">
        <v>84</v>
      </c>
      <c r="K4" s="4" t="s">
        <v>85</v>
      </c>
      <c r="L4" s="4" t="s">
        <v>86</v>
      </c>
      <c r="M4" s="4" t="s">
        <v>87</v>
      </c>
      <c r="N4" s="68">
        <v>4000</v>
      </c>
      <c r="O4" s="4" t="s">
        <v>88</v>
      </c>
      <c r="P4" s="4" t="s">
        <v>89</v>
      </c>
      <c r="Q4" s="4" t="s">
        <v>60</v>
      </c>
      <c r="R4" s="4" t="s">
        <v>60</v>
      </c>
      <c r="S4" s="4" t="s">
        <v>60</v>
      </c>
      <c r="T4" s="4" t="s">
        <v>60</v>
      </c>
      <c r="U4" s="4" t="s">
        <v>60</v>
      </c>
      <c r="V4" s="4" t="s">
        <v>90</v>
      </c>
      <c r="W4" s="4" t="s">
        <v>91</v>
      </c>
      <c r="X4" s="4" t="s">
        <v>92</v>
      </c>
      <c r="Y4" s="4" t="s">
        <v>93</v>
      </c>
      <c r="Z4" s="4" t="s">
        <v>94</v>
      </c>
      <c r="AA4" s="4" t="s">
        <v>95</v>
      </c>
      <c r="AB4" s="4" t="s">
        <v>96</v>
      </c>
      <c r="AC4" s="4" t="s">
        <v>97</v>
      </c>
      <c r="AD4" s="4" t="s">
        <v>60</v>
      </c>
      <c r="AE4" s="4" t="s">
        <v>98</v>
      </c>
    </row>
    <row r="5" spans="1:31" s="3" customFormat="1" ht="190.7" customHeight="1" x14ac:dyDescent="0.2">
      <c r="A5" s="67" t="s">
        <v>9</v>
      </c>
      <c r="B5" s="4" t="s">
        <v>99</v>
      </c>
      <c r="C5" s="4" t="s">
        <v>100</v>
      </c>
      <c r="D5" s="4" t="s">
        <v>101</v>
      </c>
      <c r="E5" s="4" t="s">
        <v>102</v>
      </c>
      <c r="F5" s="4" t="s">
        <v>103</v>
      </c>
      <c r="G5" s="4" t="s">
        <v>104</v>
      </c>
      <c r="H5" s="4" t="s">
        <v>55</v>
      </c>
      <c r="I5" s="4" t="s">
        <v>105</v>
      </c>
      <c r="J5" s="4" t="s">
        <v>55</v>
      </c>
      <c r="K5" s="4" t="s">
        <v>106</v>
      </c>
      <c r="L5" s="4" t="s">
        <v>107</v>
      </c>
      <c r="M5" s="4" t="s">
        <v>108</v>
      </c>
      <c r="N5" s="68">
        <v>4000</v>
      </c>
      <c r="O5" s="4" t="s">
        <v>109</v>
      </c>
      <c r="P5" s="4" t="s">
        <v>110</v>
      </c>
      <c r="Q5" s="4" t="s">
        <v>111</v>
      </c>
      <c r="R5" s="4" t="s">
        <v>112</v>
      </c>
      <c r="S5" s="4" t="s">
        <v>113</v>
      </c>
      <c r="T5" s="4" t="s">
        <v>114</v>
      </c>
      <c r="U5" s="4" t="s">
        <v>55</v>
      </c>
      <c r="V5" s="4" t="s">
        <v>115</v>
      </c>
      <c r="W5" s="4" t="s">
        <v>116</v>
      </c>
      <c r="X5" s="4" t="s">
        <v>117</v>
      </c>
      <c r="Y5" s="4" t="s">
        <v>70</v>
      </c>
      <c r="Z5" s="4" t="s">
        <v>118</v>
      </c>
      <c r="AA5" s="4" t="s">
        <v>119</v>
      </c>
      <c r="AB5" s="4" t="s">
        <v>120</v>
      </c>
      <c r="AC5" s="4" t="s">
        <v>121</v>
      </c>
      <c r="AD5" s="4" t="s">
        <v>122</v>
      </c>
      <c r="AE5" s="4" t="s">
        <v>123</v>
      </c>
    </row>
    <row r="6" spans="1:31" s="3" customFormat="1" ht="214.5" customHeight="1" x14ac:dyDescent="0.2">
      <c r="A6" s="67" t="s">
        <v>10</v>
      </c>
      <c r="B6" s="4" t="s">
        <v>124</v>
      </c>
      <c r="C6" s="4" t="s">
        <v>125</v>
      </c>
      <c r="D6" s="4" t="s">
        <v>126</v>
      </c>
      <c r="E6" s="4" t="s">
        <v>127</v>
      </c>
      <c r="F6" s="4" t="s">
        <v>128</v>
      </c>
      <c r="G6" s="4" t="s">
        <v>60</v>
      </c>
      <c r="H6" s="4" t="s">
        <v>55</v>
      </c>
      <c r="I6" s="4" t="s">
        <v>129</v>
      </c>
      <c r="J6" s="4" t="s">
        <v>130</v>
      </c>
      <c r="K6" s="4" t="s">
        <v>130</v>
      </c>
      <c r="L6" s="4" t="s">
        <v>131</v>
      </c>
      <c r="M6" s="4" t="s">
        <v>132</v>
      </c>
      <c r="N6" s="68">
        <v>4000</v>
      </c>
      <c r="O6" s="4" t="s">
        <v>133</v>
      </c>
      <c r="P6" s="4" t="s">
        <v>134</v>
      </c>
      <c r="Q6" s="4" t="s">
        <v>60</v>
      </c>
      <c r="R6" s="4" t="s">
        <v>60</v>
      </c>
      <c r="S6" s="4" t="s">
        <v>135</v>
      </c>
      <c r="T6" s="4" t="s">
        <v>136</v>
      </c>
      <c r="U6" s="4" t="s">
        <v>60</v>
      </c>
      <c r="V6" s="4" t="s">
        <v>137</v>
      </c>
      <c r="W6" s="4" t="s">
        <v>138</v>
      </c>
      <c r="X6" s="4" t="s">
        <v>139</v>
      </c>
      <c r="Y6" s="4" t="s">
        <v>140</v>
      </c>
      <c r="Z6" s="4" t="s">
        <v>141</v>
      </c>
      <c r="AA6" s="4" t="s">
        <v>142</v>
      </c>
      <c r="AB6" s="4" t="s">
        <v>143</v>
      </c>
      <c r="AC6" s="4" t="s">
        <v>144</v>
      </c>
      <c r="AD6" s="4" t="s">
        <v>145</v>
      </c>
      <c r="AE6" s="4" t="s">
        <v>146</v>
      </c>
    </row>
    <row r="7" spans="1:31" s="3" customFormat="1" ht="278.25" customHeight="1" x14ac:dyDescent="0.2">
      <c r="A7" s="67" t="s">
        <v>11</v>
      </c>
      <c r="B7" s="4" t="s">
        <v>147</v>
      </c>
      <c r="C7" s="4" t="s">
        <v>148</v>
      </c>
      <c r="D7" s="4" t="s">
        <v>149</v>
      </c>
      <c r="E7" s="4" t="s">
        <v>150</v>
      </c>
      <c r="F7" s="4" t="s">
        <v>151</v>
      </c>
      <c r="G7" s="4" t="s">
        <v>60</v>
      </c>
      <c r="H7" s="4" t="s">
        <v>55</v>
      </c>
      <c r="I7" s="4" t="s">
        <v>152</v>
      </c>
      <c r="J7" s="4" t="s">
        <v>153</v>
      </c>
      <c r="K7" s="4"/>
      <c r="L7" s="4" t="s">
        <v>154</v>
      </c>
      <c r="M7" s="4" t="s">
        <v>60</v>
      </c>
      <c r="N7" s="68">
        <v>4000</v>
      </c>
      <c r="O7" s="4" t="s">
        <v>155</v>
      </c>
      <c r="P7" s="4" t="s">
        <v>156</v>
      </c>
      <c r="Q7" s="4" t="s">
        <v>157</v>
      </c>
      <c r="R7" s="4" t="s">
        <v>158</v>
      </c>
      <c r="S7" s="4" t="s">
        <v>159</v>
      </c>
      <c r="T7" s="4" t="s">
        <v>160</v>
      </c>
      <c r="U7" s="4" t="s">
        <v>161</v>
      </c>
      <c r="V7" s="4" t="s">
        <v>162</v>
      </c>
      <c r="W7" s="4" t="s">
        <v>163</v>
      </c>
      <c r="X7" s="4" t="s">
        <v>164</v>
      </c>
      <c r="Y7" s="4" t="s">
        <v>70</v>
      </c>
      <c r="Z7" s="4" t="s">
        <v>94</v>
      </c>
      <c r="AA7" s="4" t="s">
        <v>165</v>
      </c>
      <c r="AB7" s="4"/>
      <c r="AC7" s="4" t="s">
        <v>166</v>
      </c>
      <c r="AD7" s="4" t="s">
        <v>167</v>
      </c>
      <c r="AE7" s="4" t="s">
        <v>168</v>
      </c>
    </row>
    <row r="8" spans="1:31" s="3" customFormat="1" ht="280.5" x14ac:dyDescent="0.2">
      <c r="A8" s="67" t="s">
        <v>6</v>
      </c>
      <c r="B8" s="4" t="s">
        <v>169</v>
      </c>
      <c r="C8" s="4" t="s">
        <v>170</v>
      </c>
      <c r="D8" s="4" t="s">
        <v>171</v>
      </c>
      <c r="E8" s="4" t="s">
        <v>172</v>
      </c>
      <c r="F8" s="4" t="s">
        <v>173</v>
      </c>
      <c r="G8" s="4" t="s">
        <v>174</v>
      </c>
      <c r="H8" s="4" t="s">
        <v>55</v>
      </c>
      <c r="I8" s="4" t="s">
        <v>175</v>
      </c>
      <c r="J8" s="4" t="s">
        <v>176</v>
      </c>
      <c r="K8" s="4" t="s">
        <v>58</v>
      </c>
      <c r="L8" s="4" t="s">
        <v>177</v>
      </c>
      <c r="M8" s="4" t="s">
        <v>60</v>
      </c>
      <c r="N8" s="68">
        <v>4000</v>
      </c>
      <c r="O8" s="4" t="s">
        <v>178</v>
      </c>
      <c r="P8" s="4" t="s">
        <v>179</v>
      </c>
      <c r="Q8" s="4" t="s">
        <v>180</v>
      </c>
      <c r="R8" s="4" t="s">
        <v>181</v>
      </c>
      <c r="S8" s="4" t="s">
        <v>182</v>
      </c>
      <c r="T8" s="4" t="s">
        <v>183</v>
      </c>
      <c r="U8" s="4" t="s">
        <v>184</v>
      </c>
      <c r="V8" s="4" t="s">
        <v>185</v>
      </c>
      <c r="W8" s="4" t="s">
        <v>186</v>
      </c>
      <c r="X8" s="4" t="s">
        <v>187</v>
      </c>
      <c r="Y8" s="4" t="s">
        <v>70</v>
      </c>
      <c r="Z8" s="4" t="s">
        <v>188</v>
      </c>
      <c r="AA8" s="4" t="s">
        <v>189</v>
      </c>
      <c r="AB8" s="4" t="s">
        <v>190</v>
      </c>
      <c r="AC8" s="4" t="s">
        <v>191</v>
      </c>
      <c r="AD8" s="4" t="s">
        <v>192</v>
      </c>
      <c r="AE8" s="4" t="s">
        <v>193</v>
      </c>
    </row>
    <row r="9" spans="1:31" s="3" customFormat="1" ht="352.5" customHeight="1" x14ac:dyDescent="0.2">
      <c r="A9" s="67" t="s">
        <v>7</v>
      </c>
      <c r="B9" s="4" t="s">
        <v>194</v>
      </c>
      <c r="C9" s="4" t="s">
        <v>195</v>
      </c>
      <c r="D9" s="4" t="s">
        <v>196</v>
      </c>
      <c r="E9" s="4" t="s">
        <v>197</v>
      </c>
      <c r="F9" s="4" t="s">
        <v>198</v>
      </c>
      <c r="G9" s="4" t="s">
        <v>199</v>
      </c>
      <c r="H9" s="4" t="s">
        <v>200</v>
      </c>
      <c r="I9" s="4" t="s">
        <v>201</v>
      </c>
      <c r="J9" s="4" t="s">
        <v>57</v>
      </c>
      <c r="K9" s="4" t="s">
        <v>85</v>
      </c>
      <c r="L9" s="4" t="s">
        <v>202</v>
      </c>
      <c r="M9" s="4" t="s">
        <v>60</v>
      </c>
      <c r="N9" s="68">
        <v>4000</v>
      </c>
      <c r="O9" s="4" t="s">
        <v>203</v>
      </c>
      <c r="P9" s="4" t="s">
        <v>204</v>
      </c>
      <c r="Q9" s="4" t="s">
        <v>205</v>
      </c>
      <c r="R9" s="4" t="s">
        <v>206</v>
      </c>
      <c r="S9" s="4" t="s">
        <v>207</v>
      </c>
      <c r="T9" s="4" t="s">
        <v>208</v>
      </c>
      <c r="U9" s="4" t="s">
        <v>209</v>
      </c>
      <c r="V9" s="4" t="s">
        <v>210</v>
      </c>
      <c r="W9" s="4" t="s">
        <v>211</v>
      </c>
      <c r="X9" s="4" t="s">
        <v>212</v>
      </c>
      <c r="Y9" s="4" t="s">
        <v>70</v>
      </c>
      <c r="Z9" s="4" t="s">
        <v>213</v>
      </c>
      <c r="AA9" s="4" t="s">
        <v>214</v>
      </c>
      <c r="AB9" s="4" t="s">
        <v>215</v>
      </c>
      <c r="AC9" s="4" t="s">
        <v>216</v>
      </c>
      <c r="AD9" s="4" t="s">
        <v>217</v>
      </c>
      <c r="AE9" s="4" t="s">
        <v>218</v>
      </c>
    </row>
    <row r="10" spans="1:31" s="3" customFormat="1" ht="252" customHeight="1" x14ac:dyDescent="0.2">
      <c r="A10" s="67" t="s">
        <v>12</v>
      </c>
      <c r="B10" s="4" t="s">
        <v>219</v>
      </c>
      <c r="C10" s="4" t="s">
        <v>220</v>
      </c>
      <c r="D10" s="4" t="s">
        <v>221</v>
      </c>
      <c r="E10" s="4" t="s">
        <v>205</v>
      </c>
      <c r="F10" s="4" t="s">
        <v>222</v>
      </c>
      <c r="G10" s="4" t="s">
        <v>223</v>
      </c>
      <c r="H10" s="4" t="s">
        <v>224</v>
      </c>
      <c r="I10" s="4" t="s">
        <v>225</v>
      </c>
      <c r="J10" s="4" t="s">
        <v>226</v>
      </c>
      <c r="K10" s="4" t="s">
        <v>205</v>
      </c>
      <c r="L10" s="4" t="s">
        <v>227</v>
      </c>
      <c r="M10" s="4" t="s">
        <v>228</v>
      </c>
      <c r="N10" s="68">
        <v>4000</v>
      </c>
      <c r="O10" s="4" t="s">
        <v>229</v>
      </c>
      <c r="P10" s="4" t="s">
        <v>230</v>
      </c>
      <c r="Q10" s="4" t="s">
        <v>231</v>
      </c>
      <c r="R10" s="4" t="s">
        <v>232</v>
      </c>
      <c r="S10" s="4" t="s">
        <v>233</v>
      </c>
      <c r="T10" s="4" t="s">
        <v>234</v>
      </c>
      <c r="U10" s="4" t="s">
        <v>235</v>
      </c>
      <c r="V10" s="4" t="s">
        <v>236</v>
      </c>
      <c r="W10" s="4" t="s">
        <v>237</v>
      </c>
      <c r="X10" s="4" t="s">
        <v>238</v>
      </c>
      <c r="Y10" s="4" t="s">
        <v>70</v>
      </c>
      <c r="Z10" s="4" t="s">
        <v>239</v>
      </c>
      <c r="AA10" s="4" t="s">
        <v>240</v>
      </c>
      <c r="AB10" s="4" t="s">
        <v>241</v>
      </c>
      <c r="AC10" s="4" t="s">
        <v>242</v>
      </c>
      <c r="AD10" s="4" t="s">
        <v>243</v>
      </c>
      <c r="AE10" s="4" t="s">
        <v>193</v>
      </c>
    </row>
    <row r="11" spans="1:31" s="3" customFormat="1" ht="234" customHeight="1" x14ac:dyDescent="0.2">
      <c r="A11" s="67" t="s">
        <v>4</v>
      </c>
      <c r="B11" s="4" t="s">
        <v>244</v>
      </c>
      <c r="C11" s="4" t="s">
        <v>245</v>
      </c>
      <c r="D11" s="4" t="s">
        <v>246</v>
      </c>
      <c r="E11" s="4" t="s">
        <v>247</v>
      </c>
      <c r="F11" s="4" t="s">
        <v>248</v>
      </c>
      <c r="G11" s="4" t="s">
        <v>249</v>
      </c>
      <c r="H11" s="4" t="s">
        <v>250</v>
      </c>
      <c r="I11" s="4" t="s">
        <v>251</v>
      </c>
      <c r="J11" s="4" t="s">
        <v>55</v>
      </c>
      <c r="K11" s="4" t="s">
        <v>252</v>
      </c>
      <c r="L11" s="4" t="s">
        <v>253</v>
      </c>
      <c r="M11" s="4" t="s">
        <v>60</v>
      </c>
      <c r="N11" s="68">
        <v>4000</v>
      </c>
      <c r="O11" s="4" t="s">
        <v>254</v>
      </c>
      <c r="P11" s="4" t="s">
        <v>255</v>
      </c>
      <c r="Q11" s="4" t="s">
        <v>256</v>
      </c>
      <c r="R11" s="4" t="s">
        <v>94</v>
      </c>
      <c r="S11" s="4" t="s">
        <v>257</v>
      </c>
      <c r="T11" s="4" t="s">
        <v>258</v>
      </c>
      <c r="U11" s="4"/>
      <c r="V11" s="4" t="s">
        <v>259</v>
      </c>
      <c r="W11" s="4" t="s">
        <v>260</v>
      </c>
      <c r="X11" s="4" t="s">
        <v>261</v>
      </c>
      <c r="Y11" s="4" t="s">
        <v>70</v>
      </c>
      <c r="Z11" s="4" t="s">
        <v>262</v>
      </c>
      <c r="AA11" s="4" t="s">
        <v>263</v>
      </c>
      <c r="AB11" s="4" t="s">
        <v>264</v>
      </c>
      <c r="AC11" s="4" t="s">
        <v>265</v>
      </c>
      <c r="AD11" s="4" t="s">
        <v>266</v>
      </c>
      <c r="AE11" s="4" t="s">
        <v>267</v>
      </c>
    </row>
    <row r="12" spans="1:31" s="3" customFormat="1" ht="165.75" x14ac:dyDescent="0.2">
      <c r="A12" s="67" t="s">
        <v>1</v>
      </c>
      <c r="B12" s="4" t="s">
        <v>268</v>
      </c>
      <c r="C12" s="4" t="s">
        <v>269</v>
      </c>
      <c r="D12" s="4" t="s">
        <v>270</v>
      </c>
      <c r="E12" s="4" t="s">
        <v>271</v>
      </c>
      <c r="F12" s="4" t="s">
        <v>272</v>
      </c>
      <c r="G12" s="4" t="s">
        <v>273</v>
      </c>
      <c r="H12" s="4" t="s">
        <v>55</v>
      </c>
      <c r="I12" s="4" t="s">
        <v>274</v>
      </c>
      <c r="J12" s="4" t="s">
        <v>55</v>
      </c>
      <c r="K12" s="4"/>
      <c r="L12" s="4" t="s">
        <v>275</v>
      </c>
      <c r="M12" s="4" t="s">
        <v>60</v>
      </c>
      <c r="N12" s="68">
        <v>240000</v>
      </c>
      <c r="O12" s="4" t="s">
        <v>276</v>
      </c>
      <c r="P12" s="4" t="s">
        <v>277</v>
      </c>
      <c r="Q12" s="4" t="s">
        <v>278</v>
      </c>
      <c r="R12" s="4" t="s">
        <v>279</v>
      </c>
      <c r="S12" s="4" t="s">
        <v>280</v>
      </c>
      <c r="T12" s="4" t="s">
        <v>281</v>
      </c>
      <c r="U12" s="4" t="s">
        <v>282</v>
      </c>
      <c r="V12" s="4" t="s">
        <v>283</v>
      </c>
      <c r="W12" s="4" t="s">
        <v>284</v>
      </c>
      <c r="X12" s="4" t="s">
        <v>285</v>
      </c>
      <c r="Y12" s="4" t="s">
        <v>70</v>
      </c>
      <c r="Z12" s="4" t="s">
        <v>286</v>
      </c>
      <c r="AA12" s="4" t="s">
        <v>287</v>
      </c>
      <c r="AB12" s="4" t="s">
        <v>288</v>
      </c>
      <c r="AC12" s="4" t="s">
        <v>289</v>
      </c>
      <c r="AD12" s="4" t="s">
        <v>290</v>
      </c>
      <c r="AE12" s="4" t="s">
        <v>291</v>
      </c>
    </row>
    <row r="13" spans="1:31" s="3" customFormat="1" ht="195.6" customHeight="1" x14ac:dyDescent="0.2">
      <c r="A13" s="67" t="s">
        <v>13</v>
      </c>
      <c r="B13" s="4" t="s">
        <v>292</v>
      </c>
      <c r="C13" s="4" t="s">
        <v>293</v>
      </c>
      <c r="D13" s="4" t="s">
        <v>294</v>
      </c>
      <c r="E13" s="4" t="s">
        <v>295</v>
      </c>
      <c r="F13" s="4" t="s">
        <v>296</v>
      </c>
      <c r="G13" s="4" t="s">
        <v>297</v>
      </c>
      <c r="H13" s="4" t="s">
        <v>55</v>
      </c>
      <c r="I13" s="4" t="s">
        <v>298</v>
      </c>
      <c r="J13" s="4" t="s">
        <v>299</v>
      </c>
      <c r="K13" s="4"/>
      <c r="L13" s="4" t="s">
        <v>300</v>
      </c>
      <c r="M13" s="4" t="s">
        <v>301</v>
      </c>
      <c r="N13" s="68">
        <v>240000</v>
      </c>
      <c r="O13" s="4" t="s">
        <v>302</v>
      </c>
      <c r="P13" s="4" t="s">
        <v>303</v>
      </c>
      <c r="Q13" s="4" t="s">
        <v>304</v>
      </c>
      <c r="R13" s="4" t="s">
        <v>305</v>
      </c>
      <c r="S13" s="4" t="s">
        <v>306</v>
      </c>
      <c r="T13" s="4" t="s">
        <v>307</v>
      </c>
      <c r="U13" s="4" t="s">
        <v>282</v>
      </c>
      <c r="V13" s="4" t="s">
        <v>308</v>
      </c>
      <c r="W13" s="4" t="s">
        <v>309</v>
      </c>
      <c r="X13" s="4" t="s">
        <v>310</v>
      </c>
      <c r="Y13" s="4" t="s">
        <v>70</v>
      </c>
      <c r="Z13" s="4" t="s">
        <v>311</v>
      </c>
      <c r="AA13" s="4" t="s">
        <v>312</v>
      </c>
      <c r="AB13" s="4" t="s">
        <v>313</v>
      </c>
      <c r="AC13" s="4" t="s">
        <v>314</v>
      </c>
      <c r="AD13" s="4" t="s">
        <v>315</v>
      </c>
      <c r="AE13" s="4" t="s">
        <v>316</v>
      </c>
    </row>
    <row r="14" spans="1:31" s="3" customFormat="1" ht="242.1" customHeight="1" x14ac:dyDescent="0.2">
      <c r="A14" s="67" t="s">
        <v>20</v>
      </c>
      <c r="B14" s="4" t="s">
        <v>317</v>
      </c>
      <c r="C14" s="4" t="s">
        <v>318</v>
      </c>
      <c r="D14" s="4" t="s">
        <v>319</v>
      </c>
      <c r="E14" s="4" t="s">
        <v>320</v>
      </c>
      <c r="F14" s="4" t="s">
        <v>321</v>
      </c>
      <c r="G14" s="4"/>
      <c r="H14" s="4" t="s">
        <v>55</v>
      </c>
      <c r="I14" s="4" t="s">
        <v>322</v>
      </c>
      <c r="J14" s="4" t="s">
        <v>55</v>
      </c>
      <c r="K14" s="4"/>
      <c r="L14" s="4" t="s">
        <v>323</v>
      </c>
      <c r="M14" s="4" t="s">
        <v>301</v>
      </c>
      <c r="N14" s="68">
        <v>240000</v>
      </c>
      <c r="O14" s="4" t="s">
        <v>324</v>
      </c>
      <c r="P14" s="4" t="s">
        <v>325</v>
      </c>
      <c r="Q14" s="4" t="s">
        <v>304</v>
      </c>
      <c r="R14" s="4" t="s">
        <v>326</v>
      </c>
      <c r="S14" s="4" t="s">
        <v>327</v>
      </c>
      <c r="T14" s="4" t="s">
        <v>328</v>
      </c>
      <c r="U14" s="4" t="s">
        <v>329</v>
      </c>
      <c r="V14" s="4" t="s">
        <v>330</v>
      </c>
      <c r="W14" s="4" t="s">
        <v>331</v>
      </c>
      <c r="X14" s="4" t="s">
        <v>332</v>
      </c>
      <c r="Y14" s="4" t="s">
        <v>70</v>
      </c>
      <c r="Z14" s="4" t="s">
        <v>282</v>
      </c>
      <c r="AA14" s="4" t="s">
        <v>333</v>
      </c>
      <c r="AB14" s="4" t="s">
        <v>334</v>
      </c>
      <c r="AC14" s="4" t="s">
        <v>94</v>
      </c>
      <c r="AD14" s="4" t="s">
        <v>335</v>
      </c>
      <c r="AE14" s="4" t="s">
        <v>336</v>
      </c>
    </row>
    <row r="15" spans="1:31" s="3" customFormat="1" ht="281.85000000000002" customHeight="1" x14ac:dyDescent="0.2">
      <c r="A15" s="67" t="s">
        <v>14</v>
      </c>
      <c r="B15" s="4" t="s">
        <v>337</v>
      </c>
      <c r="C15" s="4" t="s">
        <v>338</v>
      </c>
      <c r="D15" s="4" t="s">
        <v>339</v>
      </c>
      <c r="E15" s="4"/>
      <c r="F15" s="4" t="s">
        <v>340</v>
      </c>
      <c r="G15" s="4" t="s">
        <v>341</v>
      </c>
      <c r="H15" s="4" t="s">
        <v>342</v>
      </c>
      <c r="I15" s="4" t="s">
        <v>343</v>
      </c>
      <c r="J15" s="4" t="s">
        <v>55</v>
      </c>
      <c r="K15" s="4" t="s">
        <v>344</v>
      </c>
      <c r="L15" s="4" t="s">
        <v>345</v>
      </c>
      <c r="M15" s="4" t="s">
        <v>301</v>
      </c>
      <c r="N15" s="68">
        <v>240000</v>
      </c>
      <c r="O15" s="4" t="s">
        <v>346</v>
      </c>
      <c r="P15" s="4" t="s">
        <v>347</v>
      </c>
      <c r="Q15" s="4" t="s">
        <v>348</v>
      </c>
      <c r="R15" s="4" t="s">
        <v>349</v>
      </c>
      <c r="S15" s="4" t="s">
        <v>350</v>
      </c>
      <c r="T15" s="4" t="s">
        <v>351</v>
      </c>
      <c r="U15" s="4" t="s">
        <v>352</v>
      </c>
      <c r="V15" s="4" t="s">
        <v>353</v>
      </c>
      <c r="W15" s="4" t="s">
        <v>354</v>
      </c>
      <c r="X15" s="4" t="s">
        <v>355</v>
      </c>
      <c r="Y15" s="4" t="s">
        <v>70</v>
      </c>
      <c r="Z15" s="4" t="s">
        <v>282</v>
      </c>
      <c r="AA15" s="4" t="s">
        <v>356</v>
      </c>
      <c r="AB15" s="4" t="s">
        <v>357</v>
      </c>
      <c r="AC15" s="4" t="s">
        <v>358</v>
      </c>
      <c r="AD15" s="4" t="s">
        <v>359</v>
      </c>
      <c r="AE15" s="4" t="s">
        <v>360</v>
      </c>
    </row>
    <row r="16" spans="1:31" s="3" customFormat="1" ht="336.6" customHeight="1" x14ac:dyDescent="0.2">
      <c r="A16" s="67" t="s">
        <v>15</v>
      </c>
      <c r="B16" s="4" t="s">
        <v>317</v>
      </c>
      <c r="C16" s="4" t="s">
        <v>361</v>
      </c>
      <c r="D16" s="4" t="s">
        <v>362</v>
      </c>
      <c r="E16" s="4" t="s">
        <v>363</v>
      </c>
      <c r="F16" s="4" t="s">
        <v>364</v>
      </c>
      <c r="G16" s="4"/>
      <c r="H16" s="4" t="s">
        <v>55</v>
      </c>
      <c r="I16" s="4" t="s">
        <v>365</v>
      </c>
      <c r="J16" s="4" t="s">
        <v>55</v>
      </c>
      <c r="K16" s="4"/>
      <c r="L16" s="4" t="s">
        <v>366</v>
      </c>
      <c r="M16" s="4" t="s">
        <v>301</v>
      </c>
      <c r="N16" s="68">
        <v>240000</v>
      </c>
      <c r="O16" s="4" t="s">
        <v>367</v>
      </c>
      <c r="P16" s="4" t="s">
        <v>368</v>
      </c>
      <c r="Q16" s="4" t="s">
        <v>369</v>
      </c>
      <c r="R16" s="4" t="s">
        <v>370</v>
      </c>
      <c r="S16" s="4" t="s">
        <v>371</v>
      </c>
      <c r="T16" s="4" t="s">
        <v>372</v>
      </c>
      <c r="U16" s="4" t="s">
        <v>373</v>
      </c>
      <c r="V16" s="4" t="s">
        <v>374</v>
      </c>
      <c r="W16" s="4" t="s">
        <v>331</v>
      </c>
      <c r="X16" s="4" t="s">
        <v>375</v>
      </c>
      <c r="Y16" s="4" t="s">
        <v>70</v>
      </c>
      <c r="Z16" s="4" t="s">
        <v>376</v>
      </c>
      <c r="AA16" s="4" t="s">
        <v>377</v>
      </c>
      <c r="AB16" s="4" t="s">
        <v>378</v>
      </c>
      <c r="AC16" s="4" t="s">
        <v>55</v>
      </c>
      <c r="AD16" s="4" t="s">
        <v>379</v>
      </c>
      <c r="AE16" s="4" t="s">
        <v>380</v>
      </c>
    </row>
    <row r="17" spans="1:31" s="3" customFormat="1" ht="278.64999999999998" customHeight="1" x14ac:dyDescent="0.2">
      <c r="A17" s="67" t="s">
        <v>16</v>
      </c>
      <c r="B17" s="4" t="s">
        <v>381</v>
      </c>
      <c r="C17" s="4" t="s">
        <v>382</v>
      </c>
      <c r="D17" s="4" t="s">
        <v>171</v>
      </c>
      <c r="E17" s="4" t="s">
        <v>383</v>
      </c>
      <c r="F17" s="4" t="s">
        <v>384</v>
      </c>
      <c r="G17" s="4" t="s">
        <v>341</v>
      </c>
      <c r="H17" s="4" t="s">
        <v>55</v>
      </c>
      <c r="I17" s="4" t="s">
        <v>385</v>
      </c>
      <c r="J17" s="4" t="s">
        <v>55</v>
      </c>
      <c r="K17" s="4"/>
      <c r="L17" s="4" t="s">
        <v>386</v>
      </c>
      <c r="M17" s="4"/>
      <c r="N17" s="68">
        <v>240000</v>
      </c>
      <c r="O17" s="4" t="s">
        <v>387</v>
      </c>
      <c r="P17" s="4" t="s">
        <v>388</v>
      </c>
      <c r="Q17" s="4" t="s">
        <v>304</v>
      </c>
      <c r="R17" s="4" t="s">
        <v>389</v>
      </c>
      <c r="S17" s="4" t="s">
        <v>390</v>
      </c>
      <c r="T17" s="4" t="s">
        <v>391</v>
      </c>
      <c r="U17" s="4" t="s">
        <v>392</v>
      </c>
      <c r="V17" s="4" t="s">
        <v>393</v>
      </c>
      <c r="W17" s="4" t="s">
        <v>331</v>
      </c>
      <c r="X17" s="4" t="s">
        <v>394</v>
      </c>
      <c r="Y17" s="4" t="s">
        <v>70</v>
      </c>
      <c r="Z17" s="4" t="s">
        <v>282</v>
      </c>
      <c r="AA17" s="4" t="s">
        <v>395</v>
      </c>
      <c r="AB17" s="4" t="s">
        <v>396</v>
      </c>
      <c r="AC17" s="4" t="s">
        <v>397</v>
      </c>
      <c r="AD17" s="4" t="s">
        <v>398</v>
      </c>
      <c r="AE17" s="4" t="s">
        <v>399</v>
      </c>
    </row>
    <row r="18" spans="1:31" s="3" customFormat="1" ht="396.4" customHeight="1" x14ac:dyDescent="0.2">
      <c r="A18" s="67" t="s">
        <v>17</v>
      </c>
      <c r="B18" s="4" t="s">
        <v>400</v>
      </c>
      <c r="C18" s="4" t="s">
        <v>401</v>
      </c>
      <c r="D18" s="4" t="s">
        <v>402</v>
      </c>
      <c r="E18" s="4" t="s">
        <v>403</v>
      </c>
      <c r="F18" s="4" t="s">
        <v>404</v>
      </c>
      <c r="G18" s="4"/>
      <c r="H18" s="4" t="s">
        <v>55</v>
      </c>
      <c r="I18" s="4" t="s">
        <v>405</v>
      </c>
      <c r="J18" s="4" t="s">
        <v>55</v>
      </c>
      <c r="K18" s="4" t="s">
        <v>406</v>
      </c>
      <c r="L18" s="4" t="s">
        <v>407</v>
      </c>
      <c r="M18" s="4"/>
      <c r="N18" s="68">
        <v>240000</v>
      </c>
      <c r="O18" s="4" t="s">
        <v>408</v>
      </c>
      <c r="P18" s="4" t="s">
        <v>409</v>
      </c>
      <c r="Q18" s="4" t="s">
        <v>410</v>
      </c>
      <c r="R18" s="4" t="s">
        <v>411</v>
      </c>
      <c r="S18" s="4" t="s">
        <v>412</v>
      </c>
      <c r="T18" s="4" t="s">
        <v>413</v>
      </c>
      <c r="U18" s="4" t="s">
        <v>414</v>
      </c>
      <c r="V18" s="4" t="s">
        <v>415</v>
      </c>
      <c r="W18" s="4" t="s">
        <v>416</v>
      </c>
      <c r="X18" s="4" t="s">
        <v>417</v>
      </c>
      <c r="Y18" s="4" t="s">
        <v>70</v>
      </c>
      <c r="Z18" s="4" t="s">
        <v>282</v>
      </c>
      <c r="AA18" s="4" t="s">
        <v>418</v>
      </c>
      <c r="AB18" s="4" t="s">
        <v>419</v>
      </c>
      <c r="AC18" s="4" t="s">
        <v>420</v>
      </c>
      <c r="AD18" s="4" t="s">
        <v>421</v>
      </c>
      <c r="AE18" s="4" t="s">
        <v>422</v>
      </c>
    </row>
    <row r="19" spans="1:31" s="3" customFormat="1" ht="409.5" x14ac:dyDescent="0.2">
      <c r="A19" s="67" t="s">
        <v>21</v>
      </c>
      <c r="B19" s="4" t="s">
        <v>423</v>
      </c>
      <c r="C19" s="4" t="s">
        <v>424</v>
      </c>
      <c r="D19" s="4" t="s">
        <v>425</v>
      </c>
      <c r="E19" s="4" t="s">
        <v>426</v>
      </c>
      <c r="F19" s="4" t="s">
        <v>427</v>
      </c>
      <c r="G19" s="4" t="s">
        <v>428</v>
      </c>
      <c r="H19" s="4" t="s">
        <v>429</v>
      </c>
      <c r="I19" s="4" t="s">
        <v>430</v>
      </c>
      <c r="J19" s="4" t="s">
        <v>205</v>
      </c>
      <c r="K19" s="4" t="s">
        <v>205</v>
      </c>
      <c r="L19" s="4" t="s">
        <v>431</v>
      </c>
      <c r="M19" s="4" t="s">
        <v>432</v>
      </c>
      <c r="N19" s="68">
        <v>240000</v>
      </c>
      <c r="O19" s="4" t="s">
        <v>433</v>
      </c>
      <c r="P19" s="4" t="s">
        <v>434</v>
      </c>
      <c r="Q19" s="4" t="s">
        <v>435</v>
      </c>
      <c r="R19" s="4"/>
      <c r="S19" s="4" t="s">
        <v>436</v>
      </c>
      <c r="T19" s="4" t="s">
        <v>437</v>
      </c>
      <c r="U19" s="4" t="s">
        <v>438</v>
      </c>
      <c r="V19" s="4" t="s">
        <v>439</v>
      </c>
      <c r="W19" s="4" t="s">
        <v>440</v>
      </c>
      <c r="X19" s="4" t="s">
        <v>441</v>
      </c>
      <c r="Y19" s="4" t="s">
        <v>70</v>
      </c>
      <c r="Z19" s="4" t="s">
        <v>282</v>
      </c>
      <c r="AA19" s="4" t="s">
        <v>442</v>
      </c>
      <c r="AB19" s="4"/>
      <c r="AC19" s="4" t="s">
        <v>443</v>
      </c>
      <c r="AD19" s="4" t="s">
        <v>444</v>
      </c>
      <c r="AE19" s="4" t="s">
        <v>445</v>
      </c>
    </row>
    <row r="20" spans="1:31" s="3" customFormat="1" ht="408" x14ac:dyDescent="0.2">
      <c r="A20" s="67" t="s">
        <v>2</v>
      </c>
      <c r="B20" s="4" t="s">
        <v>446</v>
      </c>
      <c r="C20" s="4" t="s">
        <v>447</v>
      </c>
      <c r="D20" s="4" t="s">
        <v>448</v>
      </c>
      <c r="E20" s="4" t="s">
        <v>449</v>
      </c>
      <c r="F20" s="4" t="s">
        <v>450</v>
      </c>
      <c r="G20" s="4" t="s">
        <v>282</v>
      </c>
      <c r="H20" s="4" t="s">
        <v>55</v>
      </c>
      <c r="I20" s="4" t="s">
        <v>451</v>
      </c>
      <c r="J20" s="4" t="s">
        <v>55</v>
      </c>
      <c r="K20" s="4"/>
      <c r="L20" s="4" t="s">
        <v>452</v>
      </c>
      <c r="M20" s="4" t="s">
        <v>301</v>
      </c>
      <c r="N20" s="68">
        <v>240000</v>
      </c>
      <c r="O20" s="4" t="s">
        <v>453</v>
      </c>
      <c r="P20" s="4" t="s">
        <v>454</v>
      </c>
      <c r="Q20" s="4" t="s">
        <v>455</v>
      </c>
      <c r="R20" s="4" t="s">
        <v>455</v>
      </c>
      <c r="S20" s="4" t="s">
        <v>456</v>
      </c>
      <c r="T20" s="4" t="s">
        <v>457</v>
      </c>
      <c r="U20" s="4" t="s">
        <v>458</v>
      </c>
      <c r="V20" s="4" t="s">
        <v>459</v>
      </c>
      <c r="W20" s="4" t="s">
        <v>460</v>
      </c>
      <c r="X20" s="4" t="s">
        <v>461</v>
      </c>
      <c r="Y20" s="4" t="s">
        <v>462</v>
      </c>
      <c r="Z20" s="4" t="s">
        <v>463</v>
      </c>
      <c r="AA20" s="4" t="s">
        <v>464</v>
      </c>
      <c r="AB20" s="4" t="s">
        <v>465</v>
      </c>
      <c r="AC20" s="4" t="s">
        <v>466</v>
      </c>
      <c r="AD20" s="4" t="s">
        <v>467</v>
      </c>
      <c r="AE20" s="4"/>
    </row>
    <row r="21" spans="1:31" s="3" customFormat="1" ht="330" customHeight="1" x14ac:dyDescent="0.2">
      <c r="A21" s="67" t="s">
        <v>3</v>
      </c>
      <c r="B21" s="4" t="s">
        <v>468</v>
      </c>
      <c r="C21" s="4" t="s">
        <v>469</v>
      </c>
      <c r="D21" s="4" t="s">
        <v>470</v>
      </c>
      <c r="E21" s="4" t="s">
        <v>471</v>
      </c>
      <c r="F21" s="4" t="s">
        <v>472</v>
      </c>
      <c r="G21" s="4" t="s">
        <v>282</v>
      </c>
      <c r="H21" s="4" t="s">
        <v>55</v>
      </c>
      <c r="I21" s="4" t="s">
        <v>473</v>
      </c>
      <c r="J21" s="4"/>
      <c r="K21" s="4"/>
      <c r="L21" s="4" t="s">
        <v>474</v>
      </c>
      <c r="M21" s="4" t="s">
        <v>301</v>
      </c>
      <c r="N21" s="68">
        <v>240000</v>
      </c>
      <c r="O21" s="4" t="s">
        <v>475</v>
      </c>
      <c r="P21" s="4" t="s">
        <v>476</v>
      </c>
      <c r="Q21" s="4" t="s">
        <v>477</v>
      </c>
      <c r="R21" s="4" t="s">
        <v>478</v>
      </c>
      <c r="S21" s="4" t="s">
        <v>479</v>
      </c>
      <c r="T21" s="4" t="s">
        <v>480</v>
      </c>
      <c r="U21" s="4" t="s">
        <v>341</v>
      </c>
      <c r="V21" s="4" t="s">
        <v>481</v>
      </c>
      <c r="W21" s="4" t="s">
        <v>482</v>
      </c>
      <c r="X21" s="4" t="s">
        <v>483</v>
      </c>
      <c r="Y21" s="4" t="s">
        <v>70</v>
      </c>
      <c r="Z21" s="4" t="s">
        <v>484</v>
      </c>
      <c r="AA21" s="4" t="s">
        <v>485</v>
      </c>
      <c r="AB21" s="4" t="s">
        <v>486</v>
      </c>
      <c r="AC21" s="4" t="s">
        <v>487</v>
      </c>
      <c r="AD21" s="4" t="s">
        <v>488</v>
      </c>
      <c r="AE21" s="4" t="s">
        <v>489</v>
      </c>
    </row>
    <row r="22" spans="1:31" s="3" customFormat="1" ht="318.75" x14ac:dyDescent="0.2">
      <c r="A22" s="67" t="s">
        <v>18</v>
      </c>
      <c r="B22" s="4" t="s">
        <v>490</v>
      </c>
      <c r="C22" s="4" t="s">
        <v>491</v>
      </c>
      <c r="D22" s="4" t="s">
        <v>339</v>
      </c>
      <c r="E22" s="4" t="s">
        <v>492</v>
      </c>
      <c r="F22" s="4" t="s">
        <v>493</v>
      </c>
      <c r="G22" s="4" t="s">
        <v>494</v>
      </c>
      <c r="H22" s="4" t="s">
        <v>495</v>
      </c>
      <c r="I22" s="4" t="s">
        <v>496</v>
      </c>
      <c r="J22" s="4" t="s">
        <v>497</v>
      </c>
      <c r="K22" s="4" t="s">
        <v>498</v>
      </c>
      <c r="L22" s="4" t="s">
        <v>499</v>
      </c>
      <c r="M22" s="4" t="s">
        <v>301</v>
      </c>
      <c r="N22" s="68">
        <v>240000</v>
      </c>
      <c r="O22" s="4" t="s">
        <v>500</v>
      </c>
      <c r="P22" s="4" t="s">
        <v>501</v>
      </c>
      <c r="Q22" s="4" t="s">
        <v>502</v>
      </c>
      <c r="R22" s="4" t="s">
        <v>282</v>
      </c>
      <c r="S22" s="4" t="s">
        <v>503</v>
      </c>
      <c r="T22" s="4" t="s">
        <v>504</v>
      </c>
      <c r="U22" s="4" t="s">
        <v>505</v>
      </c>
      <c r="V22" s="4" t="s">
        <v>506</v>
      </c>
      <c r="W22" s="4" t="s">
        <v>507</v>
      </c>
      <c r="X22" s="4" t="s">
        <v>508</v>
      </c>
      <c r="Y22" s="4" t="s">
        <v>70</v>
      </c>
      <c r="Z22" s="4" t="s">
        <v>509</v>
      </c>
      <c r="AA22" s="4" t="s">
        <v>510</v>
      </c>
      <c r="AB22" s="4" t="s">
        <v>511</v>
      </c>
      <c r="AC22" s="4"/>
      <c r="AD22" s="4" t="s">
        <v>512</v>
      </c>
      <c r="AE22" s="4" t="s">
        <v>513</v>
      </c>
    </row>
    <row r="23" spans="1:31" s="3" customFormat="1" ht="408" x14ac:dyDescent="0.2">
      <c r="A23" s="67" t="s">
        <v>19</v>
      </c>
      <c r="B23" s="4" t="s">
        <v>514</v>
      </c>
      <c r="C23" s="4" t="s">
        <v>515</v>
      </c>
      <c r="D23" s="4" t="s">
        <v>516</v>
      </c>
      <c r="E23" s="4" t="s">
        <v>517</v>
      </c>
      <c r="F23" s="4" t="s">
        <v>518</v>
      </c>
      <c r="G23" s="4" t="s">
        <v>519</v>
      </c>
      <c r="H23" s="4" t="s">
        <v>520</v>
      </c>
      <c r="I23" s="4" t="s">
        <v>521</v>
      </c>
      <c r="J23" s="4" t="s">
        <v>130</v>
      </c>
      <c r="K23" s="4" t="s">
        <v>130</v>
      </c>
      <c r="L23" s="4" t="s">
        <v>522</v>
      </c>
      <c r="M23" s="4" t="s">
        <v>523</v>
      </c>
      <c r="N23" s="68">
        <v>240000</v>
      </c>
      <c r="O23" s="4" t="s">
        <v>524</v>
      </c>
      <c r="P23" s="4" t="s">
        <v>525</v>
      </c>
      <c r="Q23" s="4" t="s">
        <v>526</v>
      </c>
      <c r="R23" s="4" t="s">
        <v>526</v>
      </c>
      <c r="S23" s="4" t="s">
        <v>526</v>
      </c>
      <c r="T23" s="4" t="s">
        <v>526</v>
      </c>
      <c r="U23" s="4" t="s">
        <v>526</v>
      </c>
      <c r="V23" s="4" t="s">
        <v>527</v>
      </c>
      <c r="W23" s="4" t="s">
        <v>528</v>
      </c>
      <c r="X23" s="4" t="s">
        <v>529</v>
      </c>
      <c r="Y23" s="4" t="s">
        <v>55</v>
      </c>
      <c r="Z23" s="4" t="s">
        <v>94</v>
      </c>
      <c r="AA23" s="4" t="s">
        <v>530</v>
      </c>
      <c r="AB23" s="4" t="s">
        <v>531</v>
      </c>
      <c r="AC23" s="4" t="s">
        <v>532</v>
      </c>
      <c r="AD23" s="4" t="s">
        <v>533</v>
      </c>
      <c r="AE23" s="4" t="s">
        <v>534</v>
      </c>
    </row>
    <row r="24" spans="1:31" s="3" customFormat="1" ht="275.25" customHeight="1" x14ac:dyDescent="0.2">
      <c r="A24" s="67" t="s">
        <v>535</v>
      </c>
      <c r="B24" s="4" t="s">
        <v>536</v>
      </c>
      <c r="C24" s="4" t="s">
        <v>537</v>
      </c>
      <c r="D24" s="4" t="s">
        <v>538</v>
      </c>
      <c r="E24" s="4" t="s">
        <v>539</v>
      </c>
      <c r="F24" s="4" t="s">
        <v>540</v>
      </c>
      <c r="G24" s="4"/>
      <c r="H24" s="4" t="s">
        <v>541</v>
      </c>
      <c r="I24" s="54" t="s">
        <v>542</v>
      </c>
      <c r="J24" s="54" t="s">
        <v>543</v>
      </c>
      <c r="K24" s="4" t="s">
        <v>544</v>
      </c>
      <c r="L24" s="15"/>
      <c r="M24" s="15"/>
      <c r="N24" s="69"/>
      <c r="O24" s="4" t="s">
        <v>545</v>
      </c>
      <c r="P24" s="4" t="s">
        <v>546</v>
      </c>
      <c r="Q24" s="4"/>
      <c r="R24" s="4" t="s">
        <v>547</v>
      </c>
      <c r="S24" s="4" t="s">
        <v>548</v>
      </c>
      <c r="T24" s="4" t="s">
        <v>549</v>
      </c>
      <c r="U24" s="4" t="s">
        <v>550</v>
      </c>
      <c r="V24" s="4" t="s">
        <v>551</v>
      </c>
      <c r="W24" s="4" t="s">
        <v>552</v>
      </c>
      <c r="X24" s="4" t="s">
        <v>553</v>
      </c>
      <c r="Y24" s="4"/>
      <c r="Z24" s="4"/>
      <c r="AA24" s="4" t="s">
        <v>554</v>
      </c>
      <c r="AB24" s="4" t="s">
        <v>555</v>
      </c>
      <c r="AC24" s="4" t="s">
        <v>556</v>
      </c>
      <c r="AD24" s="4" t="s">
        <v>557</v>
      </c>
      <c r="AE24" s="4"/>
    </row>
    <row r="25" spans="1:31" x14ac:dyDescent="0.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row>
  </sheetData>
  <sheetProtection sheet="1" objects="1" scenarios="1"/>
  <mergeCells count="2">
    <mergeCell ref="O2:U2"/>
    <mergeCell ref="V2:AD2"/>
  </mergeCells>
  <pageMargins left="0.70866141732283472" right="0.70866141732283472" top="0.99702380952380953" bottom="0.78740157480314965" header="0.51181102362204722" footer="0.51181102362204722"/>
  <pageSetup paperSize="120" firstPageNumber="0" orientation="landscape" r:id="rId1"/>
  <headerFooter>
    <oddHeader>&amp;LAnhang 10: Auswertungstabelle_gesamt</oddHeader>
    <oddFooter>&amp;C© Lisa Maria Geisler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Layout" topLeftCell="A18" zoomScale="55" zoomScaleNormal="70" zoomScalePageLayoutView="55" workbookViewId="0">
      <selection activeCell="G42" sqref="G42"/>
    </sheetView>
  </sheetViews>
  <sheetFormatPr baseColWidth="10" defaultRowHeight="12.75" x14ac:dyDescent="0.2"/>
  <cols>
    <col min="1" max="1" width="18.5703125" style="1"/>
    <col min="2" max="2" width="17" style="2" customWidth="1"/>
    <col min="3" max="3" width="11.7109375" style="2"/>
    <col min="4" max="4" width="21.7109375" style="2"/>
    <col min="5" max="5" width="33.140625" style="2" customWidth="1"/>
    <col min="6" max="7" width="16.28515625" style="2"/>
    <col min="8" max="8" width="74.85546875" style="2"/>
    <col min="9" max="257" width="10.7109375" style="2"/>
  </cols>
  <sheetData>
    <row r="1" spans="1:8" x14ac:dyDescent="0.2">
      <c r="A1" s="13"/>
      <c r="B1" s="13" t="s">
        <v>35</v>
      </c>
      <c r="C1" s="13" t="s">
        <v>558</v>
      </c>
      <c r="D1" s="13"/>
      <c r="E1" s="13" t="s">
        <v>559</v>
      </c>
      <c r="F1" s="13" t="s">
        <v>560</v>
      </c>
      <c r="G1" s="13"/>
      <c r="H1" s="13" t="s">
        <v>561</v>
      </c>
    </row>
    <row r="2" spans="1:8" s="12" customFormat="1" x14ac:dyDescent="0.2">
      <c r="A2" s="74" t="s">
        <v>562</v>
      </c>
      <c r="B2" s="74"/>
      <c r="C2" s="74"/>
      <c r="D2" s="74"/>
      <c r="E2" s="74"/>
      <c r="F2" s="74"/>
      <c r="G2" s="74"/>
      <c r="H2" s="74"/>
    </row>
    <row r="3" spans="1:8" x14ac:dyDescent="0.2">
      <c r="A3" s="13" t="s">
        <v>8</v>
      </c>
      <c r="B3" s="14" t="s">
        <v>563</v>
      </c>
      <c r="C3" s="15">
        <v>5</v>
      </c>
      <c r="D3" s="14"/>
      <c r="E3" s="14" t="s">
        <v>564</v>
      </c>
      <c r="F3" s="15">
        <v>4</v>
      </c>
      <c r="G3" s="15"/>
      <c r="H3" s="14" t="s">
        <v>565</v>
      </c>
    </row>
    <row r="4" spans="1:8" x14ac:dyDescent="0.2">
      <c r="A4" s="13" t="s">
        <v>5</v>
      </c>
      <c r="B4" s="14" t="s">
        <v>566</v>
      </c>
      <c r="C4" s="15">
        <v>6</v>
      </c>
      <c r="D4" s="14"/>
      <c r="E4" s="14" t="s">
        <v>567</v>
      </c>
      <c r="F4" s="14" t="s">
        <v>526</v>
      </c>
      <c r="G4" s="14"/>
      <c r="H4" s="14" t="s">
        <v>526</v>
      </c>
    </row>
    <row r="5" spans="1:8" x14ac:dyDescent="0.2">
      <c r="A5" s="13" t="s">
        <v>9</v>
      </c>
      <c r="B5" s="14" t="s">
        <v>564</v>
      </c>
      <c r="C5" s="15">
        <v>2</v>
      </c>
      <c r="D5" s="14"/>
      <c r="E5" s="14" t="s">
        <v>568</v>
      </c>
      <c r="F5" s="15">
        <v>4</v>
      </c>
      <c r="G5" s="15"/>
      <c r="H5" s="14" t="s">
        <v>569</v>
      </c>
    </row>
    <row r="6" spans="1:8" x14ac:dyDescent="0.2">
      <c r="A6" s="13" t="s">
        <v>10</v>
      </c>
      <c r="B6" s="14" t="s">
        <v>563</v>
      </c>
      <c r="C6" s="15">
        <v>7</v>
      </c>
      <c r="D6" s="14" t="s">
        <v>570</v>
      </c>
      <c r="E6" s="14" t="s">
        <v>571</v>
      </c>
      <c r="F6" s="15">
        <v>3</v>
      </c>
      <c r="G6" s="15"/>
      <c r="H6" s="14" t="s">
        <v>572</v>
      </c>
    </row>
    <row r="7" spans="1:8" x14ac:dyDescent="0.2">
      <c r="A7" s="13" t="s">
        <v>11</v>
      </c>
      <c r="B7" s="14" t="s">
        <v>566</v>
      </c>
      <c r="C7" s="15">
        <v>3</v>
      </c>
      <c r="D7" s="14"/>
      <c r="E7" s="14" t="s">
        <v>568</v>
      </c>
      <c r="F7" s="15">
        <v>4</v>
      </c>
      <c r="G7" s="15"/>
      <c r="H7" s="14" t="s">
        <v>573</v>
      </c>
    </row>
    <row r="8" spans="1:8" x14ac:dyDescent="0.2">
      <c r="A8" s="13" t="s">
        <v>6</v>
      </c>
      <c r="B8" s="14" t="s">
        <v>564</v>
      </c>
      <c r="C8" s="15">
        <v>2</v>
      </c>
      <c r="D8" s="14"/>
      <c r="E8" s="14" t="s">
        <v>568</v>
      </c>
      <c r="F8" s="15">
        <v>3</v>
      </c>
      <c r="G8" s="15"/>
      <c r="H8" s="14" t="s">
        <v>574</v>
      </c>
    </row>
    <row r="9" spans="1:8" ht="76.5" x14ac:dyDescent="0.2">
      <c r="A9" s="13" t="s">
        <v>7</v>
      </c>
      <c r="B9" s="14" t="s">
        <v>575</v>
      </c>
      <c r="C9" s="15">
        <v>5</v>
      </c>
      <c r="D9" s="16" t="s">
        <v>576</v>
      </c>
      <c r="E9" s="16" t="s">
        <v>577</v>
      </c>
      <c r="F9" s="15">
        <v>5</v>
      </c>
      <c r="G9" s="15"/>
      <c r="H9" s="14" t="s">
        <v>578</v>
      </c>
    </row>
    <row r="10" spans="1:8" x14ac:dyDescent="0.2">
      <c r="A10" s="13" t="s">
        <v>12</v>
      </c>
      <c r="B10" s="15">
        <v>1</v>
      </c>
      <c r="C10" s="15">
        <v>1</v>
      </c>
      <c r="D10" s="15"/>
      <c r="E10" s="15">
        <v>1</v>
      </c>
      <c r="F10" s="15">
        <v>2</v>
      </c>
      <c r="G10" s="15"/>
      <c r="H10" s="15" t="s">
        <v>701</v>
      </c>
    </row>
    <row r="11" spans="1:8" ht="25.5" x14ac:dyDescent="0.2">
      <c r="A11" s="11" t="s">
        <v>4</v>
      </c>
      <c r="B11" s="16" t="s">
        <v>566</v>
      </c>
      <c r="C11" s="4">
        <v>3</v>
      </c>
      <c r="D11" s="16" t="s">
        <v>579</v>
      </c>
      <c r="E11" s="16" t="s">
        <v>568</v>
      </c>
      <c r="F11" s="4">
        <v>2</v>
      </c>
      <c r="G11" s="4"/>
      <c r="H11" s="15" t="s">
        <v>701</v>
      </c>
    </row>
    <row r="12" spans="1:8" x14ac:dyDescent="0.2">
      <c r="A12" s="11" t="s">
        <v>580</v>
      </c>
      <c r="B12" s="16"/>
      <c r="C12" s="17">
        <f>SUM(C3:C11)/9</f>
        <v>3.7777777777777777</v>
      </c>
      <c r="D12" s="18"/>
      <c r="E12" s="18"/>
      <c r="F12" s="17">
        <f>(SUM(F5:F11)+F3)/8</f>
        <v>3.375</v>
      </c>
      <c r="G12" s="19"/>
      <c r="H12" s="16"/>
    </row>
    <row r="13" spans="1:8" x14ac:dyDescent="0.2">
      <c r="A13" s="75" t="s">
        <v>581</v>
      </c>
      <c r="B13" s="75"/>
      <c r="C13" s="75"/>
      <c r="D13" s="75"/>
      <c r="E13" s="75"/>
      <c r="F13" s="75"/>
      <c r="G13" s="75"/>
      <c r="H13" s="75"/>
    </row>
    <row r="14" spans="1:8" x14ac:dyDescent="0.2">
      <c r="A14" s="13" t="s">
        <v>1</v>
      </c>
      <c r="B14" s="14" t="s">
        <v>563</v>
      </c>
      <c r="C14" s="15">
        <v>2</v>
      </c>
      <c r="D14" s="14"/>
      <c r="E14" s="14" t="s">
        <v>564</v>
      </c>
      <c r="F14" s="15">
        <v>4</v>
      </c>
      <c r="G14" s="15"/>
      <c r="H14" s="16" t="s">
        <v>582</v>
      </c>
    </row>
    <row r="15" spans="1:8" ht="51" x14ac:dyDescent="0.2">
      <c r="A15" s="13" t="s">
        <v>13</v>
      </c>
      <c r="B15" s="14" t="s">
        <v>583</v>
      </c>
      <c r="C15" s="15">
        <v>5</v>
      </c>
      <c r="D15" s="14"/>
      <c r="E15" s="16" t="s">
        <v>584</v>
      </c>
      <c r="F15" s="15">
        <v>3</v>
      </c>
      <c r="G15" s="15"/>
      <c r="H15" s="16" t="s">
        <v>585</v>
      </c>
    </row>
    <row r="16" spans="1:8" ht="25.5" x14ac:dyDescent="0.2">
      <c r="A16" s="13" t="s">
        <v>20</v>
      </c>
      <c r="B16" s="14" t="s">
        <v>586</v>
      </c>
      <c r="C16" s="15">
        <v>6</v>
      </c>
      <c r="D16" s="14"/>
      <c r="E16" s="14" t="s">
        <v>564</v>
      </c>
      <c r="F16" s="15">
        <v>2.5</v>
      </c>
      <c r="G16" s="16" t="s">
        <v>587</v>
      </c>
      <c r="H16" s="16" t="s">
        <v>588</v>
      </c>
    </row>
    <row r="17" spans="1:8" ht="25.5" x14ac:dyDescent="0.2">
      <c r="A17" s="13" t="s">
        <v>14</v>
      </c>
      <c r="B17" s="14" t="s">
        <v>566</v>
      </c>
      <c r="C17" s="15">
        <v>2</v>
      </c>
      <c r="D17" s="16" t="s">
        <v>576</v>
      </c>
      <c r="E17" s="14" t="s">
        <v>564</v>
      </c>
      <c r="F17" s="15">
        <v>3</v>
      </c>
      <c r="G17" s="15"/>
      <c r="H17" s="16" t="s">
        <v>589</v>
      </c>
    </row>
    <row r="18" spans="1:8" ht="25.5" x14ac:dyDescent="0.2">
      <c r="A18" s="13" t="s">
        <v>15</v>
      </c>
      <c r="B18" s="14" t="s">
        <v>590</v>
      </c>
      <c r="C18" s="15">
        <v>2</v>
      </c>
      <c r="D18" s="14"/>
      <c r="E18" s="14" t="s">
        <v>564</v>
      </c>
      <c r="F18" s="15">
        <v>4.5</v>
      </c>
      <c r="G18" s="16" t="s">
        <v>591</v>
      </c>
      <c r="H18" s="16" t="s">
        <v>592</v>
      </c>
    </row>
    <row r="19" spans="1:8" ht="38.25" x14ac:dyDescent="0.2">
      <c r="A19" s="13" t="s">
        <v>16</v>
      </c>
      <c r="B19" s="14" t="s">
        <v>563</v>
      </c>
      <c r="C19" s="15">
        <v>5</v>
      </c>
      <c r="D19" s="16" t="s">
        <v>593</v>
      </c>
      <c r="E19" s="16" t="s">
        <v>564</v>
      </c>
      <c r="F19" s="15">
        <v>3</v>
      </c>
      <c r="G19" s="15"/>
      <c r="H19" s="16" t="s">
        <v>594</v>
      </c>
    </row>
    <row r="20" spans="1:8" ht="84.75" customHeight="1" x14ac:dyDescent="0.2">
      <c r="A20" s="13" t="s">
        <v>17</v>
      </c>
      <c r="B20" s="14" t="s">
        <v>595</v>
      </c>
      <c r="C20" s="20">
        <v>1</v>
      </c>
      <c r="D20" s="16" t="s">
        <v>596</v>
      </c>
      <c r="E20" s="16" t="s">
        <v>597</v>
      </c>
      <c r="F20" s="15">
        <v>4</v>
      </c>
      <c r="G20" s="15"/>
      <c r="H20" s="16" t="s">
        <v>598</v>
      </c>
    </row>
    <row r="21" spans="1:8" ht="125.25" customHeight="1" x14ac:dyDescent="0.2">
      <c r="A21" s="13" t="s">
        <v>21</v>
      </c>
      <c r="B21" s="14" t="s">
        <v>583</v>
      </c>
      <c r="C21" s="15">
        <v>2</v>
      </c>
      <c r="D21" s="14"/>
      <c r="E21" s="16" t="s">
        <v>599</v>
      </c>
      <c r="F21" s="15">
        <v>3</v>
      </c>
      <c r="G21" s="15"/>
      <c r="H21" s="16" t="s">
        <v>600</v>
      </c>
    </row>
    <row r="22" spans="1:8" x14ac:dyDescent="0.2">
      <c r="A22" s="13" t="s">
        <v>2</v>
      </c>
      <c r="B22" s="14" t="s">
        <v>563</v>
      </c>
      <c r="C22" s="15">
        <v>4</v>
      </c>
      <c r="D22" s="14"/>
      <c r="E22" s="14" t="s">
        <v>564</v>
      </c>
      <c r="F22" s="15">
        <v>3</v>
      </c>
      <c r="G22" s="15"/>
      <c r="H22" s="16" t="s">
        <v>704</v>
      </c>
    </row>
    <row r="23" spans="1:8" x14ac:dyDescent="0.2">
      <c r="A23" s="13" t="s">
        <v>3</v>
      </c>
      <c r="B23" s="14" t="s">
        <v>563</v>
      </c>
      <c r="C23" s="15">
        <v>3</v>
      </c>
      <c r="D23" s="14"/>
      <c r="E23" s="14" t="s">
        <v>564</v>
      </c>
      <c r="F23" s="15">
        <v>3</v>
      </c>
      <c r="G23" s="15"/>
      <c r="H23" s="16" t="s">
        <v>600</v>
      </c>
    </row>
    <row r="24" spans="1:8" ht="25.5" x14ac:dyDescent="0.2">
      <c r="A24" s="13" t="s">
        <v>18</v>
      </c>
      <c r="B24" s="14" t="s">
        <v>566</v>
      </c>
      <c r="C24" s="15">
        <v>3</v>
      </c>
      <c r="D24" s="14"/>
      <c r="E24" s="14" t="s">
        <v>564</v>
      </c>
      <c r="F24" s="15">
        <v>4.5</v>
      </c>
      <c r="G24" s="16" t="s">
        <v>602</v>
      </c>
      <c r="H24" s="16" t="s">
        <v>603</v>
      </c>
    </row>
    <row r="25" spans="1:8" x14ac:dyDescent="0.2">
      <c r="A25" s="13" t="s">
        <v>19</v>
      </c>
      <c r="B25" s="14" t="s">
        <v>566</v>
      </c>
      <c r="C25" s="15">
        <v>4</v>
      </c>
      <c r="D25" s="14"/>
      <c r="E25" s="14" t="s">
        <v>567</v>
      </c>
      <c r="F25" s="14" t="s">
        <v>526</v>
      </c>
      <c r="G25" s="14"/>
      <c r="H25" s="14" t="s">
        <v>526</v>
      </c>
    </row>
    <row r="26" spans="1:8" x14ac:dyDescent="0.2">
      <c r="A26" s="13" t="s">
        <v>580</v>
      </c>
      <c r="B26" s="15"/>
      <c r="C26" s="21">
        <f>SUM(C14:C25)/11</f>
        <v>3.5454545454545454</v>
      </c>
      <c r="D26" s="22"/>
      <c r="E26" s="22"/>
      <c r="F26" s="21">
        <f>SUM(F14:F24)/11</f>
        <v>3.4090909090909092</v>
      </c>
      <c r="G26" s="15"/>
      <c r="H26" s="15"/>
    </row>
    <row r="29" spans="1:8" ht="26.85" customHeight="1" x14ac:dyDescent="0.2">
      <c r="A29" s="13" t="s">
        <v>604</v>
      </c>
      <c r="B29" s="76" t="s">
        <v>605</v>
      </c>
      <c r="C29" s="76"/>
      <c r="D29" s="76"/>
      <c r="E29" s="76"/>
      <c r="F29" s="76"/>
      <c r="G29" s="76"/>
    </row>
    <row r="30" spans="1:8" ht="13.5" customHeight="1" x14ac:dyDescent="0.2">
      <c r="A30" s="13" t="s">
        <v>606</v>
      </c>
      <c r="B30" s="76" t="s">
        <v>607</v>
      </c>
      <c r="C30" s="76"/>
      <c r="D30" s="76"/>
      <c r="E30" s="76"/>
      <c r="F30" s="76"/>
      <c r="G30" s="76"/>
    </row>
  </sheetData>
  <sheetProtection sheet="1" objects="1" scenarios="1"/>
  <mergeCells count="4">
    <mergeCell ref="A2:H2"/>
    <mergeCell ref="A13:H13"/>
    <mergeCell ref="B29:G29"/>
    <mergeCell ref="B30:G30"/>
  </mergeCells>
  <pageMargins left="1.9886363636363635" right="5.208333333333333" top="1.171875" bottom="0.78740157480314965" header="0.51181102362204722" footer="0.51181102362204722"/>
  <pageSetup paperSize="66" firstPageNumber="0" orientation="landscape" r:id="rId1"/>
  <headerFooter>
    <oddHeader>&amp;LAnhang 10: Auswertungstabelle&amp;RTabelle 2: Hypothese zum Beeinflussungsfaktor: Größe der Auswahlmenge</oddHeader>
    <oddFooter>&amp;C© Lisa Maria Geisler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7"/>
  <sheetViews>
    <sheetView view="pageLayout" zoomScale="55" zoomScaleNormal="70" zoomScalePageLayoutView="55" workbookViewId="0">
      <selection activeCell="F5" sqref="F5"/>
    </sheetView>
  </sheetViews>
  <sheetFormatPr baseColWidth="10" defaultRowHeight="12.75" x14ac:dyDescent="0.2"/>
  <cols>
    <col min="1" max="1" width="21.42578125" style="1"/>
    <col min="2" max="2" width="18.28515625" style="2"/>
    <col min="3" max="3" width="17.85546875" style="2"/>
    <col min="4" max="4" width="14.28515625" style="2"/>
    <col min="5" max="5" width="18.42578125" style="2" customWidth="1"/>
    <col min="6" max="6" width="30.5703125" style="2" customWidth="1"/>
    <col min="7" max="7" width="68.5703125" style="2" customWidth="1"/>
    <col min="8" max="257" width="10.7109375" style="2"/>
  </cols>
  <sheetData>
    <row r="1" spans="1:11" s="1" customFormat="1" x14ac:dyDescent="0.2">
      <c r="A1" s="13"/>
      <c r="B1" s="13" t="s">
        <v>35</v>
      </c>
      <c r="C1" s="13" t="s">
        <v>558</v>
      </c>
      <c r="D1" s="13"/>
      <c r="E1" s="13" t="s">
        <v>560</v>
      </c>
      <c r="F1" s="13"/>
      <c r="G1" s="13" t="s">
        <v>561</v>
      </c>
      <c r="H1" s="63"/>
      <c r="I1" s="63"/>
      <c r="J1" s="63"/>
      <c r="K1" s="63"/>
    </row>
    <row r="2" spans="1:11" x14ac:dyDescent="0.2">
      <c r="A2" s="23" t="s">
        <v>608</v>
      </c>
      <c r="B2" s="24"/>
      <c r="C2" s="24"/>
      <c r="D2" s="24"/>
      <c r="E2" s="24"/>
      <c r="F2" s="24"/>
      <c r="G2" s="24"/>
      <c r="H2" s="64"/>
      <c r="I2" s="64"/>
      <c r="J2" s="64"/>
      <c r="K2" s="64"/>
    </row>
    <row r="3" spans="1:11" x14ac:dyDescent="0.2">
      <c r="A3" s="13" t="s">
        <v>13</v>
      </c>
      <c r="B3" s="14" t="s">
        <v>583</v>
      </c>
      <c r="C3" s="15">
        <v>5</v>
      </c>
      <c r="D3" s="14"/>
      <c r="E3" s="15">
        <v>3</v>
      </c>
      <c r="F3" s="14"/>
      <c r="G3" s="66" t="s">
        <v>585</v>
      </c>
      <c r="H3" s="65"/>
      <c r="I3" s="65"/>
      <c r="J3" s="65"/>
      <c r="K3" s="65"/>
    </row>
    <row r="4" spans="1:11" x14ac:dyDescent="0.2">
      <c r="A4" s="13" t="s">
        <v>19</v>
      </c>
      <c r="B4" s="14" t="s">
        <v>566</v>
      </c>
      <c r="C4" s="15">
        <v>4</v>
      </c>
      <c r="D4" s="14"/>
      <c r="E4" s="14" t="s">
        <v>526</v>
      </c>
      <c r="F4" s="14"/>
      <c r="G4" s="14" t="s">
        <v>526</v>
      </c>
      <c r="H4" s="64"/>
      <c r="I4" s="64"/>
      <c r="J4" s="64"/>
      <c r="K4" s="64"/>
    </row>
    <row r="5" spans="1:11" x14ac:dyDescent="0.2">
      <c r="A5" s="13" t="s">
        <v>11</v>
      </c>
      <c r="B5" s="14" t="s">
        <v>566</v>
      </c>
      <c r="C5" s="15">
        <v>3</v>
      </c>
      <c r="D5" s="14"/>
      <c r="E5" s="15">
        <v>4</v>
      </c>
      <c r="F5" s="14"/>
      <c r="G5" s="14" t="s">
        <v>569</v>
      </c>
      <c r="H5" s="64"/>
      <c r="I5" s="64"/>
      <c r="J5" s="64"/>
      <c r="K5" s="64"/>
    </row>
    <row r="6" spans="1:11" x14ac:dyDescent="0.2">
      <c r="A6" s="13" t="s">
        <v>580</v>
      </c>
      <c r="B6" s="14"/>
      <c r="C6" s="25">
        <f>SUM(C3:C5)/3</f>
        <v>4</v>
      </c>
      <c r="D6" s="14"/>
      <c r="E6" s="26">
        <f>SUM(E3,E5)/2</f>
        <v>3.5</v>
      </c>
      <c r="F6" s="14"/>
      <c r="G6" s="15"/>
      <c r="H6" s="64"/>
      <c r="I6" s="64"/>
      <c r="J6" s="64"/>
      <c r="K6" s="64"/>
    </row>
    <row r="7" spans="1:11" s="5" customFormat="1" x14ac:dyDescent="0.2">
      <c r="A7" s="23" t="s">
        <v>609</v>
      </c>
      <c r="B7" s="27"/>
      <c r="C7" s="28"/>
      <c r="D7" s="27"/>
      <c r="E7" s="29"/>
      <c r="F7" s="27"/>
      <c r="G7" s="24"/>
      <c r="H7" s="64"/>
      <c r="I7" s="64"/>
      <c r="J7" s="64"/>
      <c r="K7" s="64"/>
    </row>
    <row r="8" spans="1:11" s="5" customFormat="1" x14ac:dyDescent="0.2">
      <c r="A8" s="13" t="s">
        <v>8</v>
      </c>
      <c r="B8" s="14" t="s">
        <v>563</v>
      </c>
      <c r="C8" s="15">
        <v>5</v>
      </c>
      <c r="D8" s="14"/>
      <c r="E8" s="15">
        <v>4</v>
      </c>
      <c r="F8" s="14"/>
      <c r="G8" s="14" t="s">
        <v>565</v>
      </c>
      <c r="H8" s="64"/>
      <c r="I8" s="64"/>
      <c r="J8" s="64"/>
      <c r="K8" s="64"/>
    </row>
    <row r="9" spans="1:11" s="5" customFormat="1" x14ac:dyDescent="0.2">
      <c r="A9" s="13" t="s">
        <v>1</v>
      </c>
      <c r="B9" s="14" t="s">
        <v>563</v>
      </c>
      <c r="C9" s="15">
        <v>2</v>
      </c>
      <c r="D9" s="14"/>
      <c r="E9" s="15">
        <v>4</v>
      </c>
      <c r="F9" s="14"/>
      <c r="G9" s="14" t="s">
        <v>582</v>
      </c>
      <c r="H9" s="64"/>
      <c r="I9" s="64"/>
      <c r="J9" s="64"/>
      <c r="K9" s="64"/>
    </row>
    <row r="10" spans="1:11" s="5" customFormat="1" x14ac:dyDescent="0.2">
      <c r="A10" s="13" t="s">
        <v>20</v>
      </c>
      <c r="B10" s="14" t="s">
        <v>586</v>
      </c>
      <c r="C10" s="15">
        <v>6</v>
      </c>
      <c r="D10" s="14"/>
      <c r="E10" s="15">
        <v>2.5</v>
      </c>
      <c r="F10" s="14" t="s">
        <v>587</v>
      </c>
      <c r="G10" s="14" t="s">
        <v>703</v>
      </c>
      <c r="H10" s="64"/>
      <c r="I10" s="64"/>
      <c r="J10" s="64"/>
      <c r="K10" s="64"/>
    </row>
    <row r="11" spans="1:11" s="5" customFormat="1" x14ac:dyDescent="0.2">
      <c r="A11" s="13" t="s">
        <v>14</v>
      </c>
      <c r="B11" s="14" t="s">
        <v>566</v>
      </c>
      <c r="C11" s="15">
        <v>2</v>
      </c>
      <c r="D11" s="14"/>
      <c r="E11" s="15">
        <v>3</v>
      </c>
      <c r="F11" s="14"/>
      <c r="G11" s="14" t="s">
        <v>589</v>
      </c>
      <c r="H11" s="64"/>
      <c r="I11" s="64"/>
      <c r="J11" s="64"/>
      <c r="K11" s="64"/>
    </row>
    <row r="12" spans="1:11" s="5" customFormat="1" x14ac:dyDescent="0.2">
      <c r="A12" s="13" t="s">
        <v>15</v>
      </c>
      <c r="B12" s="14" t="s">
        <v>590</v>
      </c>
      <c r="C12" s="15">
        <v>2</v>
      </c>
      <c r="D12" s="14"/>
      <c r="E12" s="30">
        <v>4.5</v>
      </c>
      <c r="F12" s="14" t="s">
        <v>591</v>
      </c>
      <c r="G12" s="66" t="s">
        <v>592</v>
      </c>
      <c r="H12" s="65"/>
      <c r="I12" s="65"/>
      <c r="J12" s="65"/>
      <c r="K12" s="65"/>
    </row>
    <row r="13" spans="1:11" x14ac:dyDescent="0.2">
      <c r="A13" s="13" t="s">
        <v>16</v>
      </c>
      <c r="B13" s="14" t="s">
        <v>563</v>
      </c>
      <c r="C13" s="15">
        <v>5</v>
      </c>
      <c r="D13" s="14"/>
      <c r="E13" s="15">
        <v>3</v>
      </c>
      <c r="F13" s="14"/>
      <c r="G13" s="14" t="s">
        <v>594</v>
      </c>
      <c r="H13" s="64"/>
      <c r="I13" s="64"/>
      <c r="J13" s="64"/>
      <c r="K13" s="64"/>
    </row>
    <row r="14" spans="1:11" ht="76.5" x14ac:dyDescent="0.2">
      <c r="A14" s="13" t="s">
        <v>17</v>
      </c>
      <c r="B14" s="14" t="s">
        <v>595</v>
      </c>
      <c r="C14" s="20">
        <v>1</v>
      </c>
      <c r="D14" s="16" t="s">
        <v>610</v>
      </c>
      <c r="E14" s="15">
        <v>4</v>
      </c>
      <c r="F14" s="14"/>
      <c r="G14" s="14" t="s">
        <v>702</v>
      </c>
      <c r="H14" s="64"/>
      <c r="I14" s="64"/>
      <c r="J14" s="64"/>
      <c r="K14" s="64"/>
    </row>
    <row r="15" spans="1:11" x14ac:dyDescent="0.2">
      <c r="A15" s="13" t="s">
        <v>21</v>
      </c>
      <c r="B15" s="14" t="s">
        <v>583</v>
      </c>
      <c r="C15" s="15">
        <v>2</v>
      </c>
      <c r="D15" s="14"/>
      <c r="E15" s="15">
        <v>3</v>
      </c>
      <c r="F15" s="14"/>
      <c r="G15" s="14" t="s">
        <v>600</v>
      </c>
      <c r="H15" s="64"/>
      <c r="I15" s="64"/>
      <c r="J15" s="64"/>
      <c r="K15" s="64"/>
    </row>
    <row r="16" spans="1:11" x14ac:dyDescent="0.2">
      <c r="A16" s="13" t="s">
        <v>2</v>
      </c>
      <c r="B16" s="14" t="s">
        <v>563</v>
      </c>
      <c r="C16" s="15">
        <v>4</v>
      </c>
      <c r="D16" s="14"/>
      <c r="E16" s="15">
        <v>3</v>
      </c>
      <c r="F16" s="14"/>
      <c r="G16" s="14" t="s">
        <v>601</v>
      </c>
      <c r="H16" s="64"/>
      <c r="I16" s="64"/>
      <c r="J16" s="64"/>
      <c r="K16" s="64"/>
    </row>
    <row r="17" spans="1:11" x14ac:dyDescent="0.2">
      <c r="A17" s="13" t="s">
        <v>3</v>
      </c>
      <c r="B17" s="14" t="s">
        <v>563</v>
      </c>
      <c r="C17" s="15">
        <v>3</v>
      </c>
      <c r="D17" s="14"/>
      <c r="E17" s="15">
        <v>3</v>
      </c>
      <c r="F17" s="14"/>
      <c r="G17" s="14" t="s">
        <v>600</v>
      </c>
      <c r="H17" s="64"/>
      <c r="I17" s="64"/>
      <c r="J17" s="64"/>
      <c r="K17" s="64"/>
    </row>
    <row r="18" spans="1:11" x14ac:dyDescent="0.2">
      <c r="A18" s="13" t="s">
        <v>5</v>
      </c>
      <c r="B18" s="14" t="s">
        <v>566</v>
      </c>
      <c r="C18" s="15">
        <v>6</v>
      </c>
      <c r="D18" s="14"/>
      <c r="E18" s="14" t="s">
        <v>526</v>
      </c>
      <c r="F18" s="14"/>
      <c r="G18" s="14" t="s">
        <v>526</v>
      </c>
      <c r="H18" s="64"/>
      <c r="I18" s="64"/>
      <c r="J18" s="64"/>
      <c r="K18" s="64"/>
    </row>
    <row r="19" spans="1:11" s="3" customFormat="1" x14ac:dyDescent="0.2">
      <c r="A19" s="13" t="s">
        <v>18</v>
      </c>
      <c r="B19" s="14" t="s">
        <v>566</v>
      </c>
      <c r="C19" s="15">
        <v>3</v>
      </c>
      <c r="D19" s="14"/>
      <c r="E19" s="4">
        <v>4.5</v>
      </c>
      <c r="F19" s="14" t="s">
        <v>602</v>
      </c>
      <c r="G19" s="14" t="s">
        <v>603</v>
      </c>
      <c r="H19" s="35"/>
      <c r="I19" s="35"/>
      <c r="J19" s="35"/>
      <c r="K19" s="35"/>
    </row>
    <row r="20" spans="1:11" x14ac:dyDescent="0.2">
      <c r="A20" s="13" t="s">
        <v>9</v>
      </c>
      <c r="B20" s="14" t="s">
        <v>564</v>
      </c>
      <c r="C20" s="15">
        <v>2</v>
      </c>
      <c r="D20" s="14"/>
      <c r="E20" s="15">
        <v>4</v>
      </c>
      <c r="F20" s="14"/>
      <c r="G20" s="14" t="s">
        <v>569</v>
      </c>
      <c r="H20" s="64"/>
      <c r="I20" s="64"/>
      <c r="J20" s="64"/>
      <c r="K20" s="64"/>
    </row>
    <row r="21" spans="1:11" x14ac:dyDescent="0.2">
      <c r="A21" s="13" t="s">
        <v>10</v>
      </c>
      <c r="B21" s="14" t="s">
        <v>563</v>
      </c>
      <c r="C21" s="15">
        <v>7</v>
      </c>
      <c r="D21" s="14"/>
      <c r="E21" s="15">
        <v>3</v>
      </c>
      <c r="F21" s="14"/>
      <c r="G21" s="14" t="s">
        <v>572</v>
      </c>
      <c r="H21" s="64"/>
      <c r="I21" s="64"/>
      <c r="J21" s="64"/>
      <c r="K21" s="64"/>
    </row>
    <row r="22" spans="1:11" x14ac:dyDescent="0.2">
      <c r="A22" s="13" t="s">
        <v>6</v>
      </c>
      <c r="B22" s="14" t="s">
        <v>564</v>
      </c>
      <c r="C22" s="15">
        <v>2</v>
      </c>
      <c r="D22" s="14"/>
      <c r="E22" s="15">
        <v>3</v>
      </c>
      <c r="F22" s="14"/>
      <c r="G22" s="14" t="s">
        <v>574</v>
      </c>
      <c r="H22" s="64"/>
      <c r="I22" s="64"/>
      <c r="J22" s="64"/>
      <c r="K22" s="64"/>
    </row>
    <row r="23" spans="1:11" x14ac:dyDescent="0.2">
      <c r="A23" s="13" t="s">
        <v>7</v>
      </c>
      <c r="B23" s="14" t="s">
        <v>575</v>
      </c>
      <c r="C23" s="15">
        <v>5</v>
      </c>
      <c r="D23" s="14"/>
      <c r="E23" s="15">
        <v>5</v>
      </c>
      <c r="F23" s="14"/>
      <c r="G23" s="14" t="s">
        <v>578</v>
      </c>
      <c r="H23" s="64"/>
      <c r="I23" s="64"/>
      <c r="J23" s="64"/>
      <c r="K23" s="64"/>
    </row>
    <row r="24" spans="1:11" ht="14.25" customHeight="1" x14ac:dyDescent="0.2">
      <c r="A24" s="13" t="s">
        <v>12</v>
      </c>
      <c r="B24" s="15">
        <v>1</v>
      </c>
      <c r="C24" s="15">
        <v>1</v>
      </c>
      <c r="D24" s="15"/>
      <c r="E24" s="15">
        <v>2</v>
      </c>
      <c r="F24" s="15"/>
      <c r="G24" s="15" t="s">
        <v>701</v>
      </c>
      <c r="H24" s="64"/>
      <c r="I24" s="64"/>
      <c r="J24" s="64"/>
      <c r="K24" s="64"/>
    </row>
    <row r="25" spans="1:11" ht="53.25" customHeight="1" x14ac:dyDescent="0.2">
      <c r="A25" s="11" t="s">
        <v>4</v>
      </c>
      <c r="B25" s="16" t="s">
        <v>566</v>
      </c>
      <c r="C25" s="4">
        <v>3</v>
      </c>
      <c r="D25" s="16" t="s">
        <v>579</v>
      </c>
      <c r="E25" s="4">
        <v>2</v>
      </c>
      <c r="F25" s="16"/>
      <c r="G25" s="16" t="s">
        <v>701</v>
      </c>
      <c r="H25" s="64"/>
      <c r="I25" s="64"/>
      <c r="J25" s="64"/>
      <c r="K25" s="64"/>
    </row>
    <row r="26" spans="1:11" x14ac:dyDescent="0.2">
      <c r="A26" s="13" t="s">
        <v>580</v>
      </c>
      <c r="B26" s="14"/>
      <c r="C26" s="31">
        <f>SUM(C8:C25)/18</f>
        <v>3.3888888888888888</v>
      </c>
      <c r="D26" s="14"/>
      <c r="E26" s="31">
        <f>SUM(E8:E17,E19:E25)/17</f>
        <v>3.3823529411764706</v>
      </c>
      <c r="F26" s="14"/>
      <c r="G26" s="15"/>
      <c r="H26" s="64"/>
      <c r="I26" s="64"/>
      <c r="J26" s="64"/>
      <c r="K26" s="64"/>
    </row>
    <row r="27" spans="1:11" x14ac:dyDescent="0.2">
      <c r="A27" s="63"/>
      <c r="B27" s="64"/>
      <c r="C27" s="64"/>
      <c r="D27" s="64"/>
      <c r="E27" s="64"/>
      <c r="F27" s="64"/>
      <c r="G27" s="64"/>
      <c r="H27" s="64"/>
      <c r="I27" s="64"/>
      <c r="J27" s="64"/>
      <c r="K27" s="64"/>
    </row>
  </sheetData>
  <sheetProtection sheet="1" objects="1" scenarios="1"/>
  <pageMargins left="0.7007575757575758" right="1.231060606060606" top="0.78749999999999998" bottom="0.78749999999999998" header="0.51180555555555496" footer="0.51180555555555496"/>
  <pageSetup paperSize="8" firstPageNumber="0" orientation="landscape" r:id="rId1"/>
  <headerFooter>
    <oddHeader>&amp;LAnhang 10: Auswertungstablle&amp;RTabelle 3:  Hypothese zum Beeinflussungsfaktor: Einstellung bezüglich der SLUB</oddHeader>
    <oddFooter>&amp;C© Lisa Maria Geisler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1"/>
  <sheetViews>
    <sheetView view="pageLayout" topLeftCell="A12" zoomScale="55" zoomScaleNormal="55" zoomScalePageLayoutView="55" workbookViewId="0">
      <selection activeCell="H5" sqref="H5"/>
    </sheetView>
  </sheetViews>
  <sheetFormatPr baseColWidth="10" defaultRowHeight="12.75" x14ac:dyDescent="0.2"/>
  <cols>
    <col min="1" max="1" width="8.85546875" style="1"/>
    <col min="2" max="2" width="50" style="2"/>
    <col min="3" max="3" width="17.5703125" style="3"/>
    <col min="4" max="4" width="44.85546875" style="2"/>
    <col min="5" max="5" width="24.5703125" style="2"/>
    <col min="6" max="6" width="18.5703125" style="2"/>
    <col min="7" max="7" width="41.85546875" style="3"/>
    <col min="8" max="8" width="20.5703125" style="2"/>
    <col min="9" max="257" width="10.7109375" style="2"/>
  </cols>
  <sheetData>
    <row r="1" spans="1:12" ht="65.45" customHeight="1" x14ac:dyDescent="0.2">
      <c r="A1" s="11" t="s">
        <v>612</v>
      </c>
      <c r="B1" s="11" t="s">
        <v>27</v>
      </c>
      <c r="C1" s="11" t="s">
        <v>28</v>
      </c>
      <c r="D1" s="11" t="s">
        <v>29</v>
      </c>
      <c r="E1" s="11" t="s">
        <v>30</v>
      </c>
      <c r="F1" s="11" t="s">
        <v>31</v>
      </c>
      <c r="G1" s="11" t="s">
        <v>32</v>
      </c>
      <c r="H1" s="11" t="s">
        <v>33</v>
      </c>
    </row>
    <row r="2" spans="1:12" ht="37.5" customHeight="1" x14ac:dyDescent="0.2">
      <c r="A2" s="13" t="s">
        <v>8</v>
      </c>
      <c r="B2" s="4" t="s">
        <v>54</v>
      </c>
      <c r="C2" s="4" t="s">
        <v>55</v>
      </c>
      <c r="D2" s="4" t="s">
        <v>56</v>
      </c>
      <c r="E2" s="4" t="s">
        <v>57</v>
      </c>
      <c r="F2" s="4" t="s">
        <v>58</v>
      </c>
      <c r="G2" s="4" t="s">
        <v>59</v>
      </c>
      <c r="H2" s="4" t="s">
        <v>60</v>
      </c>
    </row>
    <row r="3" spans="1:12" ht="104.45" customHeight="1" x14ac:dyDescent="0.2">
      <c r="A3" s="13" t="s">
        <v>5</v>
      </c>
      <c r="B3" s="4" t="s">
        <v>81</v>
      </c>
      <c r="C3" s="4" t="s">
        <v>82</v>
      </c>
      <c r="D3" s="4" t="s">
        <v>83</v>
      </c>
      <c r="E3" s="4" t="s">
        <v>84</v>
      </c>
      <c r="F3" s="4" t="s">
        <v>85</v>
      </c>
      <c r="G3" s="4" t="s">
        <v>86</v>
      </c>
      <c r="H3" s="4" t="s">
        <v>87</v>
      </c>
    </row>
    <row r="4" spans="1:12" ht="44.85" customHeight="1" x14ac:dyDescent="0.2">
      <c r="A4" s="13" t="s">
        <v>9</v>
      </c>
      <c r="B4" s="4" t="s">
        <v>104</v>
      </c>
      <c r="C4" s="4" t="s">
        <v>55</v>
      </c>
      <c r="D4" s="4" t="s">
        <v>105</v>
      </c>
      <c r="E4" s="4" t="s">
        <v>55</v>
      </c>
      <c r="F4" s="4" t="s">
        <v>106</v>
      </c>
      <c r="G4" s="4" t="s">
        <v>107</v>
      </c>
      <c r="H4" s="4" t="s">
        <v>108</v>
      </c>
    </row>
    <row r="5" spans="1:12" ht="109.5" customHeight="1" x14ac:dyDescent="0.2">
      <c r="A5" s="13" t="s">
        <v>6</v>
      </c>
      <c r="B5" s="4" t="s">
        <v>174</v>
      </c>
      <c r="C5" s="4" t="s">
        <v>55</v>
      </c>
      <c r="D5" s="4" t="s">
        <v>706</v>
      </c>
      <c r="E5" s="4" t="s">
        <v>176</v>
      </c>
      <c r="F5" s="4" t="s">
        <v>58</v>
      </c>
      <c r="G5" s="4" t="s">
        <v>177</v>
      </c>
      <c r="H5" s="4" t="s">
        <v>60</v>
      </c>
    </row>
    <row r="6" spans="1:12" ht="98.25" customHeight="1" x14ac:dyDescent="0.2">
      <c r="A6" s="13" t="s">
        <v>7</v>
      </c>
      <c r="B6" s="4" t="s">
        <v>199</v>
      </c>
      <c r="C6" s="4" t="s">
        <v>200</v>
      </c>
      <c r="D6" s="4" t="s">
        <v>201</v>
      </c>
      <c r="E6" s="4" t="s">
        <v>57</v>
      </c>
      <c r="F6" s="4" t="s">
        <v>85</v>
      </c>
      <c r="G6" s="4" t="s">
        <v>202</v>
      </c>
      <c r="H6" s="4" t="s">
        <v>60</v>
      </c>
    </row>
    <row r="7" spans="1:12" ht="69.2" customHeight="1" x14ac:dyDescent="0.2">
      <c r="A7" s="13" t="s">
        <v>12</v>
      </c>
      <c r="B7" s="4" t="s">
        <v>223</v>
      </c>
      <c r="C7" s="4" t="s">
        <v>224</v>
      </c>
      <c r="D7" s="4" t="s">
        <v>225</v>
      </c>
      <c r="E7" s="4" t="s">
        <v>226</v>
      </c>
      <c r="F7" s="4" t="s">
        <v>205</v>
      </c>
      <c r="G7" s="4" t="s">
        <v>227</v>
      </c>
      <c r="H7" s="4" t="s">
        <v>228</v>
      </c>
    </row>
    <row r="8" spans="1:12" ht="48.95" customHeight="1" x14ac:dyDescent="0.2">
      <c r="A8" s="13" t="s">
        <v>13</v>
      </c>
      <c r="B8" s="4" t="s">
        <v>297</v>
      </c>
      <c r="C8" s="4" t="s">
        <v>55</v>
      </c>
      <c r="D8" s="4" t="s">
        <v>298</v>
      </c>
      <c r="E8" s="4" t="s">
        <v>299</v>
      </c>
      <c r="F8" s="4"/>
      <c r="G8" s="4" t="s">
        <v>300</v>
      </c>
      <c r="H8" s="4" t="s">
        <v>301</v>
      </c>
    </row>
    <row r="9" spans="1:12" ht="41.65" customHeight="1" x14ac:dyDescent="0.2">
      <c r="A9" s="13" t="s">
        <v>17</v>
      </c>
      <c r="B9" s="4"/>
      <c r="C9" s="4" t="s">
        <v>55</v>
      </c>
      <c r="D9" s="4" t="s">
        <v>405</v>
      </c>
      <c r="E9" s="4" t="s">
        <v>55</v>
      </c>
      <c r="F9" s="4" t="s">
        <v>406</v>
      </c>
      <c r="G9" s="4" t="s">
        <v>407</v>
      </c>
      <c r="H9" s="4" t="s">
        <v>60</v>
      </c>
      <c r="I9" s="77"/>
      <c r="J9" s="77"/>
      <c r="K9" s="77"/>
      <c r="L9" s="77"/>
    </row>
    <row r="10" spans="1:12" ht="166.5" customHeight="1" x14ac:dyDescent="0.2">
      <c r="A10" s="13" t="s">
        <v>21</v>
      </c>
      <c r="B10" s="4" t="s">
        <v>428</v>
      </c>
      <c r="C10" s="4" t="s">
        <v>429</v>
      </c>
      <c r="D10" s="4" t="s">
        <v>430</v>
      </c>
      <c r="E10" s="4" t="s">
        <v>205</v>
      </c>
      <c r="F10" s="4" t="s">
        <v>205</v>
      </c>
      <c r="G10" s="4" t="s">
        <v>431</v>
      </c>
      <c r="H10" s="4" t="s">
        <v>432</v>
      </c>
    </row>
    <row r="11" spans="1:12" ht="93" customHeight="1" x14ac:dyDescent="0.2">
      <c r="A11" s="13" t="s">
        <v>18</v>
      </c>
      <c r="B11" s="4" t="s">
        <v>494</v>
      </c>
      <c r="C11" s="4" t="s">
        <v>495</v>
      </c>
      <c r="D11" s="4" t="s">
        <v>496</v>
      </c>
      <c r="E11" s="4" t="s">
        <v>497</v>
      </c>
      <c r="F11" s="4" t="s">
        <v>498</v>
      </c>
      <c r="G11" s="4" t="s">
        <v>499</v>
      </c>
      <c r="H11" s="4" t="s">
        <v>301</v>
      </c>
    </row>
  </sheetData>
  <sheetProtection sheet="1" objects="1" scenarios="1"/>
  <mergeCells count="1">
    <mergeCell ref="I9:L9"/>
  </mergeCells>
  <pageMargins left="1.40625" right="4.5075757575757578" top="0.78740157480314965" bottom="0.78740157480314965" header="0.51181102362204722" footer="0.51181102362204722"/>
  <pageSetup paperSize="66" firstPageNumber="0" orientation="landscape" r:id="rId1"/>
  <headerFooter>
    <oddHeader>&amp;LAnhang 10. Auswertungstabelle&amp;RTabelle 4:Hypothese zum Beeinflussungsfaktor: Einstellung bezüglich der PDA</oddHeader>
    <oddFooter>&amp;C© Lisa Maria Geisler 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
  <sheetViews>
    <sheetView view="pageLayout" topLeftCell="A24" zoomScale="70" zoomScaleNormal="65" zoomScalePageLayoutView="70" workbookViewId="0">
      <selection activeCell="F11" sqref="F11"/>
    </sheetView>
  </sheetViews>
  <sheetFormatPr baseColWidth="10" defaultRowHeight="12.75" x14ac:dyDescent="0.2"/>
  <cols>
    <col min="1" max="1" width="18.85546875" style="1"/>
    <col min="2" max="2" width="18.140625" style="2" customWidth="1"/>
    <col min="3" max="3" width="10.7109375" style="2"/>
    <col min="4" max="4" width="17.7109375" style="2"/>
    <col min="5" max="5" width="20" style="2" customWidth="1"/>
    <col min="6" max="6" width="30.28515625" style="2" customWidth="1"/>
    <col min="7" max="7" width="68" style="2" customWidth="1"/>
    <col min="8" max="257" width="10.7109375" style="2"/>
  </cols>
  <sheetData>
    <row r="1" spans="1:7" s="1" customFormat="1" x14ac:dyDescent="0.2">
      <c r="A1" s="13"/>
      <c r="B1" s="13" t="s">
        <v>35</v>
      </c>
      <c r="C1" s="13" t="s">
        <v>558</v>
      </c>
      <c r="D1" s="13"/>
      <c r="E1" s="13" t="s">
        <v>560</v>
      </c>
      <c r="F1" s="13"/>
      <c r="G1" s="13" t="s">
        <v>561</v>
      </c>
    </row>
    <row r="2" spans="1:7" x14ac:dyDescent="0.2">
      <c r="A2" s="23" t="s">
        <v>613</v>
      </c>
      <c r="B2" s="24"/>
      <c r="C2" s="24"/>
      <c r="D2" s="24"/>
      <c r="E2" s="24"/>
      <c r="F2" s="24"/>
      <c r="G2" s="24"/>
    </row>
    <row r="3" spans="1:7" x14ac:dyDescent="0.2">
      <c r="A3" s="13" t="s">
        <v>8</v>
      </c>
      <c r="B3" s="14" t="s">
        <v>563</v>
      </c>
      <c r="C3" s="15">
        <v>5</v>
      </c>
      <c r="D3" s="14"/>
      <c r="E3" s="15">
        <v>4</v>
      </c>
      <c r="F3" s="14"/>
      <c r="G3" s="14" t="s">
        <v>565</v>
      </c>
    </row>
    <row r="4" spans="1:7" x14ac:dyDescent="0.2">
      <c r="A4" s="13" t="s">
        <v>5</v>
      </c>
      <c r="B4" s="14" t="s">
        <v>566</v>
      </c>
      <c r="C4" s="15">
        <v>6</v>
      </c>
      <c r="D4" s="14"/>
      <c r="E4" s="14" t="s">
        <v>526</v>
      </c>
      <c r="F4" s="14"/>
      <c r="G4" s="14" t="s">
        <v>526</v>
      </c>
    </row>
    <row r="5" spans="1:7" x14ac:dyDescent="0.2">
      <c r="A5" s="13" t="s">
        <v>9</v>
      </c>
      <c r="B5" s="14" t="s">
        <v>564</v>
      </c>
      <c r="C5" s="15">
        <v>2</v>
      </c>
      <c r="D5" s="14"/>
      <c r="E5" s="15">
        <v>4</v>
      </c>
      <c r="F5" s="14"/>
      <c r="G5" s="14" t="s">
        <v>569</v>
      </c>
    </row>
    <row r="6" spans="1:7" x14ac:dyDescent="0.2">
      <c r="A6" s="13" t="s">
        <v>11</v>
      </c>
      <c r="B6" s="14" t="s">
        <v>566</v>
      </c>
      <c r="C6" s="15">
        <v>3</v>
      </c>
      <c r="D6" s="14"/>
      <c r="E6" s="15">
        <v>4</v>
      </c>
      <c r="F6" s="14"/>
      <c r="G6" s="14" t="s">
        <v>569</v>
      </c>
    </row>
    <row r="7" spans="1:7" x14ac:dyDescent="0.2">
      <c r="A7" s="13" t="s">
        <v>6</v>
      </c>
      <c r="B7" s="14" t="s">
        <v>564</v>
      </c>
      <c r="C7" s="15">
        <v>2</v>
      </c>
      <c r="D7" s="14"/>
      <c r="E7" s="15">
        <v>3</v>
      </c>
      <c r="F7" s="14"/>
      <c r="G7" s="14" t="s">
        <v>574</v>
      </c>
    </row>
    <row r="8" spans="1:7" x14ac:dyDescent="0.2">
      <c r="A8" s="13" t="s">
        <v>7</v>
      </c>
      <c r="B8" s="14" t="s">
        <v>575</v>
      </c>
      <c r="C8" s="15">
        <v>5</v>
      </c>
      <c r="D8" s="14"/>
      <c r="E8" s="15">
        <v>5</v>
      </c>
      <c r="F8" s="14"/>
      <c r="G8" s="14" t="s">
        <v>578</v>
      </c>
    </row>
    <row r="9" spans="1:7" x14ac:dyDescent="0.2">
      <c r="A9" s="13" t="s">
        <v>12</v>
      </c>
      <c r="B9" s="15">
        <v>1</v>
      </c>
      <c r="C9" s="15">
        <v>1</v>
      </c>
      <c r="D9" s="15"/>
      <c r="E9" s="15">
        <v>2</v>
      </c>
      <c r="F9" s="15"/>
      <c r="G9" s="15" t="s">
        <v>611</v>
      </c>
    </row>
    <row r="10" spans="1:7" x14ac:dyDescent="0.2">
      <c r="A10" s="13" t="s">
        <v>15</v>
      </c>
      <c r="B10" s="14" t="s">
        <v>590</v>
      </c>
      <c r="C10" s="15">
        <v>2</v>
      </c>
      <c r="D10" s="14"/>
      <c r="E10" s="15">
        <v>4.5</v>
      </c>
      <c r="F10" s="14" t="s">
        <v>591</v>
      </c>
      <c r="G10" s="14" t="s">
        <v>592</v>
      </c>
    </row>
    <row r="11" spans="1:7" ht="66" customHeight="1" x14ac:dyDescent="0.2">
      <c r="A11" s="13" t="s">
        <v>17</v>
      </c>
      <c r="B11" s="14" t="s">
        <v>595</v>
      </c>
      <c r="C11" s="20">
        <v>1</v>
      </c>
      <c r="D11" s="16" t="s">
        <v>705</v>
      </c>
      <c r="E11" s="15">
        <v>4</v>
      </c>
      <c r="F11" s="14"/>
      <c r="G11" s="14" t="s">
        <v>702</v>
      </c>
    </row>
    <row r="12" spans="1:7" x14ac:dyDescent="0.2">
      <c r="A12" s="13" t="s">
        <v>21</v>
      </c>
      <c r="B12" s="14" t="s">
        <v>583</v>
      </c>
      <c r="C12" s="15">
        <v>2</v>
      </c>
      <c r="D12" s="14"/>
      <c r="E12" s="15">
        <v>3</v>
      </c>
      <c r="F12" s="14"/>
      <c r="G12" s="14" t="s">
        <v>600</v>
      </c>
    </row>
    <row r="13" spans="1:7" x14ac:dyDescent="0.2">
      <c r="A13" s="13" t="s">
        <v>2</v>
      </c>
      <c r="B13" s="14" t="s">
        <v>563</v>
      </c>
      <c r="C13" s="15">
        <v>4</v>
      </c>
      <c r="D13" s="14"/>
      <c r="E13" s="15">
        <v>3</v>
      </c>
      <c r="F13" s="14"/>
      <c r="G13" s="14" t="s">
        <v>704</v>
      </c>
    </row>
    <row r="14" spans="1:7" x14ac:dyDescent="0.2">
      <c r="A14" s="13" t="s">
        <v>18</v>
      </c>
      <c r="B14" s="14" t="s">
        <v>566</v>
      </c>
      <c r="C14" s="15">
        <v>3</v>
      </c>
      <c r="D14" s="14"/>
      <c r="E14" s="15">
        <v>4.5</v>
      </c>
      <c r="F14" s="14" t="s">
        <v>602</v>
      </c>
      <c r="G14" s="14" t="s">
        <v>603</v>
      </c>
    </row>
    <row r="15" spans="1:7" x14ac:dyDescent="0.2">
      <c r="A15" s="13" t="s">
        <v>580</v>
      </c>
      <c r="B15" s="14"/>
      <c r="C15" s="22">
        <f>SUM(C3:C14)/12</f>
        <v>3</v>
      </c>
      <c r="D15" s="34"/>
      <c r="E15" s="21">
        <f>SUM(E3,E5:E14)/11</f>
        <v>3.7272727272727271</v>
      </c>
      <c r="F15" s="14"/>
      <c r="G15" s="14"/>
    </row>
    <row r="16" spans="1:7" x14ac:dyDescent="0.2">
      <c r="A16" s="23" t="s">
        <v>614</v>
      </c>
      <c r="B16" s="27"/>
      <c r="C16" s="24"/>
      <c r="D16" s="27"/>
      <c r="E16" s="24"/>
      <c r="F16" s="27"/>
      <c r="G16" s="27"/>
    </row>
    <row r="17" spans="1:7" x14ac:dyDescent="0.2">
      <c r="A17" s="13" t="s">
        <v>10</v>
      </c>
      <c r="B17" s="14" t="s">
        <v>563</v>
      </c>
      <c r="C17" s="15">
        <v>7</v>
      </c>
      <c r="D17" s="14"/>
      <c r="E17" s="15">
        <v>3</v>
      </c>
      <c r="F17" s="14"/>
      <c r="G17" s="14" t="s">
        <v>572</v>
      </c>
    </row>
    <row r="18" spans="1:7" ht="38.25" x14ac:dyDescent="0.2">
      <c r="A18" s="11" t="s">
        <v>4</v>
      </c>
      <c r="B18" s="16" t="s">
        <v>566</v>
      </c>
      <c r="C18" s="4">
        <v>3</v>
      </c>
      <c r="D18" s="16" t="s">
        <v>579</v>
      </c>
      <c r="E18" s="4">
        <v>2</v>
      </c>
      <c r="F18" s="16"/>
      <c r="G18" s="16" t="s">
        <v>701</v>
      </c>
    </row>
    <row r="19" spans="1:7" x14ac:dyDescent="0.2">
      <c r="A19" s="13" t="s">
        <v>13</v>
      </c>
      <c r="B19" s="14" t="s">
        <v>583</v>
      </c>
      <c r="C19" s="15">
        <v>5</v>
      </c>
      <c r="D19" s="14"/>
      <c r="E19" s="15">
        <v>3</v>
      </c>
      <c r="F19" s="14"/>
      <c r="G19" s="14" t="s">
        <v>585</v>
      </c>
    </row>
    <row r="20" spans="1:7" x14ac:dyDescent="0.2">
      <c r="A20" s="13" t="s">
        <v>1</v>
      </c>
      <c r="B20" s="14" t="s">
        <v>563</v>
      </c>
      <c r="C20" s="15">
        <v>2</v>
      </c>
      <c r="D20" s="14"/>
      <c r="E20" s="15">
        <v>4</v>
      </c>
      <c r="F20" s="14"/>
      <c r="G20" s="14" t="s">
        <v>582</v>
      </c>
    </row>
    <row r="21" spans="1:7" x14ac:dyDescent="0.2">
      <c r="A21" s="13" t="s">
        <v>20</v>
      </c>
      <c r="B21" s="14" t="s">
        <v>586</v>
      </c>
      <c r="C21" s="15">
        <v>6</v>
      </c>
      <c r="D21" s="14"/>
      <c r="E21" s="15">
        <v>2.5</v>
      </c>
      <c r="F21" s="14" t="s">
        <v>587</v>
      </c>
      <c r="G21" s="14" t="s">
        <v>703</v>
      </c>
    </row>
    <row r="22" spans="1:7" x14ac:dyDescent="0.2">
      <c r="A22" s="13" t="s">
        <v>14</v>
      </c>
      <c r="B22" s="14" t="s">
        <v>566</v>
      </c>
      <c r="C22" s="15">
        <v>2</v>
      </c>
      <c r="D22" s="14"/>
      <c r="E22" s="15">
        <v>3</v>
      </c>
      <c r="F22" s="14"/>
      <c r="G22" s="14" t="s">
        <v>589</v>
      </c>
    </row>
    <row r="23" spans="1:7" x14ac:dyDescent="0.2">
      <c r="A23" s="13" t="s">
        <v>16</v>
      </c>
      <c r="B23" s="14" t="s">
        <v>563</v>
      </c>
      <c r="C23" s="15">
        <v>5</v>
      </c>
      <c r="D23" s="14"/>
      <c r="E23" s="15">
        <v>3</v>
      </c>
      <c r="F23" s="14"/>
      <c r="G23" s="14" t="s">
        <v>594</v>
      </c>
    </row>
    <row r="24" spans="1:7" x14ac:dyDescent="0.2">
      <c r="A24" s="13" t="s">
        <v>3</v>
      </c>
      <c r="B24" s="14" t="s">
        <v>563</v>
      </c>
      <c r="C24" s="15">
        <v>3</v>
      </c>
      <c r="D24" s="14"/>
      <c r="E24" s="15">
        <v>3</v>
      </c>
      <c r="F24" s="14"/>
      <c r="G24" s="14" t="s">
        <v>600</v>
      </c>
    </row>
    <row r="25" spans="1:7" x14ac:dyDescent="0.2">
      <c r="A25" s="13" t="s">
        <v>19</v>
      </c>
      <c r="B25" s="14" t="s">
        <v>566</v>
      </c>
      <c r="C25" s="15">
        <v>4</v>
      </c>
      <c r="D25" s="14"/>
      <c r="E25" s="14" t="s">
        <v>526</v>
      </c>
      <c r="F25" s="14"/>
      <c r="G25" s="14" t="s">
        <v>526</v>
      </c>
    </row>
    <row r="26" spans="1:7" x14ac:dyDescent="0.2">
      <c r="A26" s="13" t="s">
        <v>580</v>
      </c>
      <c r="B26" s="15"/>
      <c r="C26" s="21">
        <f>SUM(C17:C25)/9</f>
        <v>4.1111111111111107</v>
      </c>
      <c r="D26" s="22"/>
      <c r="E26" s="21">
        <f>SUM(E17:E24)/8</f>
        <v>2.9375</v>
      </c>
      <c r="F26" s="15"/>
      <c r="G26" s="15"/>
    </row>
  </sheetData>
  <sheetProtection sheet="1" objects="1" scenarios="1"/>
  <pageMargins left="0.98958333333333337" right="1.3095238095238095" top="1.015625" bottom="0.78740157480314965" header="0.51181102362204722" footer="0.51181102362204722"/>
  <pageSetup paperSize="8" firstPageNumber="0" orientation="landscape" r:id="rId1"/>
  <headerFooter>
    <oddHeader xml:space="preserve">&amp;LAnhang 10: Auswertungstabelle&amp;RTabelle 5: Hypothese zum Beeinflussungsfaktor: Nutzung des PDA-Modells </oddHeader>
    <oddFooter>&amp;C© Lisa Maria Geisler 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8"/>
  <sheetViews>
    <sheetView view="pageLayout" zoomScale="70" zoomScaleNormal="65" zoomScalePageLayoutView="70" workbookViewId="0">
      <selection activeCell="N3" sqref="N3:P3"/>
    </sheetView>
  </sheetViews>
  <sheetFormatPr baseColWidth="10" defaultRowHeight="12.75" x14ac:dyDescent="0.2"/>
  <cols>
    <col min="1" max="1" width="11.5703125" style="7"/>
    <col min="2" max="9" width="10.7109375" style="2"/>
    <col min="10" max="10" width="68" style="2" customWidth="1"/>
    <col min="11" max="13" width="10.7109375" style="2"/>
    <col min="14" max="14" width="10.7109375" style="8"/>
    <col min="15" max="257" width="10.7109375" style="2"/>
  </cols>
  <sheetData>
    <row r="1" spans="1:17" x14ac:dyDescent="0.2">
      <c r="A1" s="90" t="s">
        <v>615</v>
      </c>
      <c r="B1" s="91"/>
      <c r="C1" s="91"/>
      <c r="D1" s="91"/>
      <c r="E1" s="91"/>
      <c r="F1" s="91"/>
      <c r="G1" s="91"/>
      <c r="H1" s="91"/>
      <c r="I1" s="91"/>
      <c r="J1" s="92"/>
      <c r="K1" s="84" t="s">
        <v>617</v>
      </c>
      <c r="L1" s="85"/>
      <c r="M1" s="85"/>
      <c r="N1" s="85"/>
      <c r="O1" s="85"/>
      <c r="P1" s="86"/>
    </row>
    <row r="2" spans="1:17" x14ac:dyDescent="0.2">
      <c r="A2" s="62"/>
      <c r="B2" s="90" t="s">
        <v>616</v>
      </c>
      <c r="C2" s="91"/>
      <c r="D2" s="91"/>
      <c r="E2" s="91"/>
      <c r="F2" s="91"/>
      <c r="G2" s="91"/>
      <c r="H2" s="91"/>
      <c r="I2" s="91"/>
      <c r="J2" s="92"/>
      <c r="K2" s="87"/>
      <c r="L2" s="88"/>
      <c r="M2" s="88"/>
      <c r="N2" s="88"/>
      <c r="O2" s="88"/>
      <c r="P2" s="89"/>
    </row>
    <row r="3" spans="1:17" ht="74.25" customHeight="1" x14ac:dyDescent="0.2">
      <c r="A3" s="62" t="s">
        <v>5</v>
      </c>
      <c r="B3" s="78" t="s">
        <v>81</v>
      </c>
      <c r="C3" s="78"/>
      <c r="D3" s="78"/>
      <c r="E3" s="78"/>
      <c r="F3" s="78"/>
      <c r="G3" s="78"/>
      <c r="H3" s="78"/>
      <c r="I3" s="78"/>
      <c r="J3" s="78"/>
      <c r="K3" s="79" t="s">
        <v>618</v>
      </c>
      <c r="L3" s="79"/>
      <c r="M3" s="79"/>
      <c r="N3" s="76" t="s">
        <v>619</v>
      </c>
      <c r="O3" s="76"/>
      <c r="P3" s="76"/>
    </row>
    <row r="4" spans="1:17" ht="73.5" customHeight="1" x14ac:dyDescent="0.2">
      <c r="A4" s="62" t="s">
        <v>11</v>
      </c>
      <c r="B4" s="78" t="s">
        <v>156</v>
      </c>
      <c r="C4" s="78"/>
      <c r="D4" s="78"/>
      <c r="E4" s="78"/>
      <c r="F4" s="78"/>
      <c r="G4" s="78"/>
      <c r="H4" s="78"/>
      <c r="I4" s="78"/>
      <c r="J4" s="78"/>
      <c r="K4" s="79" t="s">
        <v>620</v>
      </c>
      <c r="L4" s="79"/>
      <c r="M4" s="79"/>
      <c r="N4" s="76" t="s">
        <v>621</v>
      </c>
      <c r="O4" s="76"/>
      <c r="P4" s="76"/>
    </row>
    <row r="5" spans="1:17" ht="77.25" customHeight="1" x14ac:dyDescent="0.2">
      <c r="A5" s="62" t="s">
        <v>6</v>
      </c>
      <c r="B5" s="78" t="s">
        <v>179</v>
      </c>
      <c r="C5" s="78"/>
      <c r="D5" s="78"/>
      <c r="E5" s="78"/>
      <c r="F5" s="78"/>
      <c r="G5" s="78"/>
      <c r="H5" s="78"/>
      <c r="I5" s="78"/>
      <c r="J5" s="78"/>
      <c r="K5" s="79" t="s">
        <v>622</v>
      </c>
      <c r="L5" s="79"/>
      <c r="M5" s="79"/>
      <c r="N5" s="76" t="s">
        <v>623</v>
      </c>
      <c r="O5" s="76"/>
      <c r="P5" s="76"/>
      <c r="Q5" s="6"/>
    </row>
    <row r="6" spans="1:17" ht="31.9" customHeight="1" x14ac:dyDescent="0.2">
      <c r="A6" s="83" t="s">
        <v>7</v>
      </c>
      <c r="B6" s="78" t="s">
        <v>198</v>
      </c>
      <c r="C6" s="78"/>
      <c r="D6" s="78"/>
      <c r="E6" s="78"/>
      <c r="F6" s="78"/>
      <c r="G6" s="78"/>
      <c r="H6" s="78"/>
      <c r="I6" s="78"/>
      <c r="J6" s="78"/>
      <c r="K6" s="81" t="s">
        <v>624</v>
      </c>
      <c r="L6" s="81"/>
      <c r="M6" s="81"/>
      <c r="N6" s="76" t="s">
        <v>625</v>
      </c>
      <c r="O6" s="76"/>
      <c r="P6" s="76"/>
      <c r="Q6" s="9"/>
    </row>
    <row r="7" spans="1:17" ht="57" customHeight="1" x14ac:dyDescent="0.2">
      <c r="A7" s="83"/>
      <c r="B7" s="78" t="s">
        <v>199</v>
      </c>
      <c r="C7" s="78"/>
      <c r="D7" s="78"/>
      <c r="E7" s="78"/>
      <c r="F7" s="78"/>
      <c r="G7" s="78"/>
      <c r="H7" s="78"/>
      <c r="I7" s="78"/>
      <c r="J7" s="78"/>
      <c r="K7" s="81"/>
      <c r="L7" s="81"/>
      <c r="M7" s="81"/>
      <c r="N7" s="76"/>
      <c r="O7" s="76"/>
      <c r="P7" s="76"/>
      <c r="Q7" s="9"/>
    </row>
    <row r="8" spans="1:17" ht="103.35" customHeight="1" x14ac:dyDescent="0.2">
      <c r="A8" s="62" t="s">
        <v>15</v>
      </c>
      <c r="B8" s="78" t="s">
        <v>368</v>
      </c>
      <c r="C8" s="78"/>
      <c r="D8" s="78"/>
      <c r="E8" s="78"/>
      <c r="F8" s="78"/>
      <c r="G8" s="78"/>
      <c r="H8" s="78"/>
      <c r="I8" s="78"/>
      <c r="J8" s="78"/>
      <c r="K8" s="79" t="s">
        <v>626</v>
      </c>
      <c r="L8" s="79"/>
      <c r="M8" s="79"/>
      <c r="N8" s="76" t="s">
        <v>627</v>
      </c>
      <c r="O8" s="76"/>
      <c r="P8" s="76"/>
    </row>
    <row r="9" spans="1:17" ht="82.15" customHeight="1" x14ac:dyDescent="0.2">
      <c r="A9" s="62" t="s">
        <v>21</v>
      </c>
      <c r="B9" s="81" t="s">
        <v>428</v>
      </c>
      <c r="C9" s="81"/>
      <c r="D9" s="81"/>
      <c r="E9" s="81"/>
      <c r="F9" s="81"/>
      <c r="G9" s="81"/>
      <c r="H9" s="81"/>
      <c r="I9" s="81"/>
      <c r="J9" s="81"/>
      <c r="K9" s="82" t="s">
        <v>628</v>
      </c>
      <c r="L9" s="82"/>
      <c r="M9" s="82"/>
      <c r="N9" s="76" t="s">
        <v>629</v>
      </c>
      <c r="O9" s="76"/>
      <c r="P9" s="76"/>
    </row>
    <row r="10" spans="1:17" ht="93.75" customHeight="1" x14ac:dyDescent="0.2">
      <c r="A10" s="62" t="s">
        <v>18</v>
      </c>
      <c r="B10" s="78" t="s">
        <v>501</v>
      </c>
      <c r="C10" s="78"/>
      <c r="D10" s="78"/>
      <c r="E10" s="78"/>
      <c r="F10" s="78"/>
      <c r="G10" s="78"/>
      <c r="H10" s="78"/>
      <c r="I10" s="78"/>
      <c r="J10" s="78"/>
      <c r="K10" s="78" t="s">
        <v>630</v>
      </c>
      <c r="L10" s="78"/>
      <c r="M10" s="78"/>
      <c r="N10" s="76" t="s">
        <v>631</v>
      </c>
      <c r="O10" s="76"/>
      <c r="P10" s="76"/>
    </row>
    <row r="11" spans="1:17" ht="46.9" customHeight="1" x14ac:dyDescent="0.2">
      <c r="A11" s="62" t="s">
        <v>12</v>
      </c>
      <c r="B11" s="78" t="s">
        <v>225</v>
      </c>
      <c r="C11" s="78"/>
      <c r="D11" s="78"/>
      <c r="E11" s="78"/>
      <c r="F11" s="78"/>
      <c r="G11" s="78"/>
      <c r="H11" s="78"/>
      <c r="I11" s="78"/>
      <c r="J11" s="78"/>
      <c r="K11" s="79" t="s">
        <v>628</v>
      </c>
      <c r="L11" s="79"/>
      <c r="M11" s="79"/>
      <c r="N11" s="76" t="s">
        <v>632</v>
      </c>
      <c r="O11" s="76"/>
      <c r="P11" s="76"/>
      <c r="Q11" s="6"/>
    </row>
    <row r="12" spans="1:17" ht="74.25" customHeight="1" x14ac:dyDescent="0.2">
      <c r="A12" s="62" t="s">
        <v>9</v>
      </c>
      <c r="B12" s="78" t="s">
        <v>123</v>
      </c>
      <c r="C12" s="78"/>
      <c r="D12" s="78"/>
      <c r="E12" s="78"/>
      <c r="F12" s="78"/>
      <c r="G12" s="78"/>
      <c r="H12" s="78"/>
      <c r="I12" s="78"/>
      <c r="J12" s="78"/>
      <c r="K12" s="79" t="s">
        <v>633</v>
      </c>
      <c r="L12" s="79"/>
      <c r="M12" s="79"/>
      <c r="N12" s="76" t="s">
        <v>625</v>
      </c>
      <c r="O12" s="76"/>
      <c r="P12" s="76"/>
      <c r="Q12" s="6"/>
    </row>
    <row r="13" spans="1:17" ht="45.75" customHeight="1" x14ac:dyDescent="0.2">
      <c r="A13" s="62" t="s">
        <v>4</v>
      </c>
      <c r="B13" s="78" t="s">
        <v>255</v>
      </c>
      <c r="C13" s="78"/>
      <c r="D13" s="78"/>
      <c r="E13" s="78"/>
      <c r="F13" s="78"/>
      <c r="G13" s="78"/>
      <c r="H13" s="78"/>
      <c r="I13" s="78"/>
      <c r="J13" s="78"/>
      <c r="K13" s="79" t="s">
        <v>634</v>
      </c>
      <c r="L13" s="79"/>
      <c r="M13" s="79"/>
      <c r="N13" s="76" t="s">
        <v>635</v>
      </c>
      <c r="O13" s="76"/>
      <c r="P13" s="76"/>
    </row>
    <row r="14" spans="1:17" ht="52.5" customHeight="1" x14ac:dyDescent="0.2">
      <c r="A14" s="62" t="s">
        <v>1</v>
      </c>
      <c r="B14" s="78" t="s">
        <v>291</v>
      </c>
      <c r="C14" s="78"/>
      <c r="D14" s="78"/>
      <c r="E14" s="78"/>
      <c r="F14" s="78"/>
      <c r="G14" s="78"/>
      <c r="H14" s="78"/>
      <c r="I14" s="78"/>
      <c r="J14" s="78"/>
      <c r="K14" s="79" t="s">
        <v>636</v>
      </c>
      <c r="L14" s="79"/>
      <c r="M14" s="79"/>
      <c r="N14" s="76" t="s">
        <v>637</v>
      </c>
      <c r="O14" s="76"/>
      <c r="P14" s="76"/>
      <c r="Q14" s="6"/>
    </row>
    <row r="15" spans="1:17" ht="61.5" customHeight="1" x14ac:dyDescent="0.2">
      <c r="A15" s="62" t="s">
        <v>20</v>
      </c>
      <c r="B15" s="78" t="s">
        <v>325</v>
      </c>
      <c r="C15" s="78"/>
      <c r="D15" s="78"/>
      <c r="E15" s="78"/>
      <c r="F15" s="78"/>
      <c r="G15" s="78"/>
      <c r="H15" s="78"/>
      <c r="I15" s="78"/>
      <c r="J15" s="78"/>
      <c r="K15" s="79" t="s">
        <v>634</v>
      </c>
      <c r="L15" s="79"/>
      <c r="M15" s="79"/>
      <c r="N15" s="76" t="s">
        <v>638</v>
      </c>
      <c r="O15" s="76"/>
      <c r="P15" s="76"/>
      <c r="Q15" s="6"/>
    </row>
    <row r="16" spans="1:17" ht="61.5" customHeight="1" x14ac:dyDescent="0.2">
      <c r="A16" s="80" t="s">
        <v>17</v>
      </c>
      <c r="B16" s="78" t="s">
        <v>409</v>
      </c>
      <c r="C16" s="78"/>
      <c r="D16" s="78"/>
      <c r="E16" s="78"/>
      <c r="F16" s="78"/>
      <c r="G16" s="78"/>
      <c r="H16" s="78"/>
      <c r="I16" s="78"/>
      <c r="J16" s="78"/>
      <c r="K16" s="78" t="s">
        <v>634</v>
      </c>
      <c r="L16" s="78"/>
      <c r="M16" s="78"/>
      <c r="N16" s="76" t="s">
        <v>639</v>
      </c>
      <c r="O16" s="76"/>
      <c r="P16" s="76"/>
    </row>
    <row r="17" spans="1:18" ht="57.6" customHeight="1" x14ac:dyDescent="0.2">
      <c r="A17" s="80"/>
      <c r="B17" s="78" t="s">
        <v>640</v>
      </c>
      <c r="C17" s="78"/>
      <c r="D17" s="78"/>
      <c r="E17" s="78"/>
      <c r="F17" s="78"/>
      <c r="G17" s="78"/>
      <c r="H17" s="78"/>
      <c r="I17" s="78"/>
      <c r="J17" s="78"/>
      <c r="K17" s="78"/>
      <c r="L17" s="78"/>
      <c r="M17" s="78"/>
      <c r="N17" s="76"/>
      <c r="O17" s="76"/>
      <c r="P17" s="76"/>
      <c r="Q17" s="10"/>
      <c r="R17" s="10"/>
    </row>
    <row r="18" spans="1:18" ht="87.75" customHeight="1" x14ac:dyDescent="0.2">
      <c r="A18" s="62" t="s">
        <v>3</v>
      </c>
      <c r="B18" s="78" t="s">
        <v>476</v>
      </c>
      <c r="C18" s="78"/>
      <c r="D18" s="78"/>
      <c r="E18" s="78"/>
      <c r="F18" s="78"/>
      <c r="G18" s="78"/>
      <c r="H18" s="78"/>
      <c r="I18" s="78"/>
      <c r="J18" s="78"/>
      <c r="K18" s="79" t="s">
        <v>634</v>
      </c>
      <c r="L18" s="79"/>
      <c r="M18" s="79"/>
      <c r="N18" s="76" t="s">
        <v>621</v>
      </c>
      <c r="O18" s="76"/>
      <c r="P18" s="76"/>
    </row>
  </sheetData>
  <sheetProtection sheet="1" objects="1" scenarios="1"/>
  <mergeCells count="49">
    <mergeCell ref="K1:P2"/>
    <mergeCell ref="B2:J2"/>
    <mergeCell ref="A1:J1"/>
    <mergeCell ref="B3:J3"/>
    <mergeCell ref="K3:M3"/>
    <mergeCell ref="N3:P3"/>
    <mergeCell ref="B4:J4"/>
    <mergeCell ref="K4:M4"/>
    <mergeCell ref="N4:P4"/>
    <mergeCell ref="B5:J5"/>
    <mergeCell ref="K5:M5"/>
    <mergeCell ref="N5:P5"/>
    <mergeCell ref="A6:A7"/>
    <mergeCell ref="B6:J6"/>
    <mergeCell ref="K6:M7"/>
    <mergeCell ref="N6:P7"/>
    <mergeCell ref="B7:J7"/>
    <mergeCell ref="B8:J8"/>
    <mergeCell ref="K8:M8"/>
    <mergeCell ref="N8:P8"/>
    <mergeCell ref="B9:J9"/>
    <mergeCell ref="K9:M9"/>
    <mergeCell ref="N9:P9"/>
    <mergeCell ref="B10:J10"/>
    <mergeCell ref="K10:M10"/>
    <mergeCell ref="N10:P10"/>
    <mergeCell ref="B11:J11"/>
    <mergeCell ref="K11:M11"/>
    <mergeCell ref="N11:P11"/>
    <mergeCell ref="B12:J12"/>
    <mergeCell ref="K12:M12"/>
    <mergeCell ref="N12:P12"/>
    <mergeCell ref="B13:J13"/>
    <mergeCell ref="K13:M13"/>
    <mergeCell ref="N13:P13"/>
    <mergeCell ref="B14:J14"/>
    <mergeCell ref="K14:M14"/>
    <mergeCell ref="N14:P14"/>
    <mergeCell ref="B15:J15"/>
    <mergeCell ref="K15:M15"/>
    <mergeCell ref="N15:P15"/>
    <mergeCell ref="B18:J18"/>
    <mergeCell ref="K18:M18"/>
    <mergeCell ref="N18:P18"/>
    <mergeCell ref="A16:A17"/>
    <mergeCell ref="B16:J16"/>
    <mergeCell ref="K16:M17"/>
    <mergeCell ref="N16:P17"/>
    <mergeCell ref="B17:J17"/>
  </mergeCells>
  <pageMargins left="1.0606060606060606" right="4.6780303030303028" top="0.78740157480314965" bottom="0.78740157480314965" header="0.51181102362204722" footer="0.51181102362204722"/>
  <pageSetup paperSize="66" firstPageNumber="0" orientation="landscape" r:id="rId1"/>
  <headerFooter>
    <oddHeader xml:space="preserve">&amp;L Anhang 10&amp;RTabelle 6.1: Hypothese zum Beeinflussungsfaktor: Preisinformationen </oddHeader>
    <oddFooter>&amp;C© Lisa Maria Geisler 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
  <sheetViews>
    <sheetView view="pageLayout" zoomScale="70" zoomScaleNormal="100" zoomScalePageLayoutView="70" workbookViewId="0">
      <selection activeCell="B4" sqref="B4"/>
    </sheetView>
  </sheetViews>
  <sheetFormatPr baseColWidth="10" defaultRowHeight="12.75" x14ac:dyDescent="0.2"/>
  <cols>
    <col min="1" max="1" width="11.5703125" style="1"/>
    <col min="2" max="2" width="15.42578125" style="2" customWidth="1"/>
    <col min="3" max="3" width="10.7109375" style="2"/>
    <col min="4" max="4" width="16" style="2"/>
    <col min="5" max="5" width="10.7109375" style="2"/>
    <col min="6" max="6" width="29.5703125" style="2" customWidth="1"/>
    <col min="7" max="7" width="71.140625" style="2"/>
    <col min="8" max="257" width="10.7109375" style="2"/>
  </cols>
  <sheetData>
    <row r="1" spans="1:7" x14ac:dyDescent="0.2">
      <c r="A1" s="13"/>
      <c r="B1" s="13" t="s">
        <v>35</v>
      </c>
      <c r="C1" s="13" t="s">
        <v>558</v>
      </c>
      <c r="D1" s="13"/>
      <c r="E1" s="13" t="s">
        <v>560</v>
      </c>
      <c r="F1" s="13"/>
      <c r="G1" s="13" t="s">
        <v>561</v>
      </c>
    </row>
    <row r="2" spans="1:7" x14ac:dyDescent="0.2">
      <c r="A2" s="23" t="s">
        <v>641</v>
      </c>
      <c r="B2" s="24"/>
      <c r="C2" s="24"/>
      <c r="D2" s="24"/>
      <c r="E2" s="24"/>
      <c r="F2" s="24"/>
      <c r="G2" s="24"/>
    </row>
    <row r="3" spans="1:7" x14ac:dyDescent="0.2">
      <c r="A3" s="13" t="s">
        <v>5</v>
      </c>
      <c r="B3" s="14" t="s">
        <v>566</v>
      </c>
      <c r="C3" s="15">
        <v>6</v>
      </c>
      <c r="D3" s="14"/>
      <c r="E3" s="14" t="s">
        <v>526</v>
      </c>
      <c r="F3" s="14"/>
      <c r="G3" s="14" t="s">
        <v>526</v>
      </c>
    </row>
    <row r="4" spans="1:7" x14ac:dyDescent="0.2">
      <c r="A4" s="13" t="s">
        <v>9</v>
      </c>
      <c r="B4" s="14" t="s">
        <v>564</v>
      </c>
      <c r="C4" s="15">
        <v>2</v>
      </c>
      <c r="D4" s="14"/>
      <c r="E4" s="15">
        <v>4</v>
      </c>
      <c r="F4" s="14"/>
      <c r="G4" s="14" t="s">
        <v>569</v>
      </c>
    </row>
    <row r="5" spans="1:7" x14ac:dyDescent="0.2">
      <c r="A5" s="13" t="s">
        <v>11</v>
      </c>
      <c r="B5" s="14" t="s">
        <v>566</v>
      </c>
      <c r="C5" s="15">
        <v>3</v>
      </c>
      <c r="D5" s="14"/>
      <c r="E5" s="15">
        <v>4</v>
      </c>
      <c r="F5" s="14"/>
      <c r="G5" s="14" t="s">
        <v>569</v>
      </c>
    </row>
    <row r="6" spans="1:7" x14ac:dyDescent="0.2">
      <c r="A6" s="13" t="s">
        <v>6</v>
      </c>
      <c r="B6" s="14" t="s">
        <v>564</v>
      </c>
      <c r="C6" s="15">
        <v>2</v>
      </c>
      <c r="D6" s="14"/>
      <c r="E6" s="15">
        <v>3</v>
      </c>
      <c r="F6" s="14"/>
      <c r="G6" s="14" t="s">
        <v>574</v>
      </c>
    </row>
    <row r="7" spans="1:7" x14ac:dyDescent="0.2">
      <c r="A7" s="13" t="s">
        <v>7</v>
      </c>
      <c r="B7" s="14" t="s">
        <v>575</v>
      </c>
      <c r="C7" s="15">
        <v>5</v>
      </c>
      <c r="D7" s="14"/>
      <c r="E7" s="15">
        <v>5</v>
      </c>
      <c r="F7" s="14"/>
      <c r="G7" s="14" t="s">
        <v>578</v>
      </c>
    </row>
    <row r="8" spans="1:7" x14ac:dyDescent="0.2">
      <c r="A8" s="13" t="s">
        <v>12</v>
      </c>
      <c r="B8" s="15">
        <v>1</v>
      </c>
      <c r="C8" s="15">
        <v>1</v>
      </c>
      <c r="D8" s="15"/>
      <c r="E8" s="15">
        <v>2</v>
      </c>
      <c r="F8" s="15"/>
      <c r="G8" s="15" t="s">
        <v>701</v>
      </c>
    </row>
    <row r="9" spans="1:7" ht="38.25" x14ac:dyDescent="0.2">
      <c r="A9" s="11" t="s">
        <v>4</v>
      </c>
      <c r="B9" s="16" t="s">
        <v>566</v>
      </c>
      <c r="C9" s="4">
        <v>3</v>
      </c>
      <c r="D9" s="16" t="s">
        <v>579</v>
      </c>
      <c r="E9" s="4">
        <v>2</v>
      </c>
      <c r="F9" s="16"/>
      <c r="G9" s="16" t="s">
        <v>701</v>
      </c>
    </row>
    <row r="10" spans="1:7" x14ac:dyDescent="0.2">
      <c r="A10" s="13" t="s">
        <v>1</v>
      </c>
      <c r="B10" s="14" t="s">
        <v>563</v>
      </c>
      <c r="C10" s="15">
        <v>2</v>
      </c>
      <c r="D10" s="14"/>
      <c r="E10" s="15">
        <v>4</v>
      </c>
      <c r="F10" s="14"/>
      <c r="G10" s="14" t="s">
        <v>582</v>
      </c>
    </row>
    <row r="11" spans="1:7" x14ac:dyDescent="0.2">
      <c r="A11" s="13" t="s">
        <v>20</v>
      </c>
      <c r="B11" s="14" t="s">
        <v>586</v>
      </c>
      <c r="C11" s="15">
        <v>6</v>
      </c>
      <c r="D11" s="14"/>
      <c r="E11" s="15">
        <v>2.5</v>
      </c>
      <c r="F11" s="14" t="s">
        <v>587</v>
      </c>
      <c r="G11" s="14" t="s">
        <v>703</v>
      </c>
    </row>
    <row r="12" spans="1:7" x14ac:dyDescent="0.2">
      <c r="A12" s="13" t="s">
        <v>15</v>
      </c>
      <c r="B12" s="14" t="s">
        <v>590</v>
      </c>
      <c r="C12" s="15">
        <v>2</v>
      </c>
      <c r="D12" s="14"/>
      <c r="E12" s="15">
        <v>4.5</v>
      </c>
      <c r="F12" s="14" t="s">
        <v>591</v>
      </c>
      <c r="G12" s="14" t="s">
        <v>592</v>
      </c>
    </row>
    <row r="13" spans="1:7" ht="74.25" customHeight="1" x14ac:dyDescent="0.2">
      <c r="A13" s="13" t="s">
        <v>17</v>
      </c>
      <c r="B13" s="14" t="s">
        <v>595</v>
      </c>
      <c r="C13" s="20">
        <v>1</v>
      </c>
      <c r="D13" s="16" t="s">
        <v>610</v>
      </c>
      <c r="E13" s="15">
        <v>4</v>
      </c>
      <c r="F13" s="14"/>
      <c r="G13" s="14" t="s">
        <v>702</v>
      </c>
    </row>
    <row r="14" spans="1:7" x14ac:dyDescent="0.2">
      <c r="A14" s="13" t="s">
        <v>21</v>
      </c>
      <c r="B14" s="14" t="s">
        <v>583</v>
      </c>
      <c r="C14" s="15">
        <v>2</v>
      </c>
      <c r="D14" s="14"/>
      <c r="E14" s="15">
        <v>3</v>
      </c>
      <c r="F14" s="14"/>
      <c r="G14" s="14" t="s">
        <v>600</v>
      </c>
    </row>
    <row r="15" spans="1:7" x14ac:dyDescent="0.2">
      <c r="A15" s="13" t="s">
        <v>3</v>
      </c>
      <c r="B15" s="14" t="s">
        <v>563</v>
      </c>
      <c r="C15" s="15">
        <v>3</v>
      </c>
      <c r="D15" s="14"/>
      <c r="E15" s="15">
        <v>3</v>
      </c>
      <c r="F15" s="14"/>
      <c r="G15" s="14" t="s">
        <v>600</v>
      </c>
    </row>
    <row r="16" spans="1:7" x14ac:dyDescent="0.2">
      <c r="A16" s="13" t="s">
        <v>18</v>
      </c>
      <c r="B16" s="14" t="s">
        <v>566</v>
      </c>
      <c r="C16" s="15">
        <v>3</v>
      </c>
      <c r="D16" s="14"/>
      <c r="E16" s="15">
        <v>4.5</v>
      </c>
      <c r="F16" s="14" t="s">
        <v>602</v>
      </c>
      <c r="G16" s="14" t="s">
        <v>603</v>
      </c>
    </row>
    <row r="17" spans="1:257" x14ac:dyDescent="0.2">
      <c r="A17" s="13" t="s">
        <v>580</v>
      </c>
      <c r="B17" s="34"/>
      <c r="C17" s="21">
        <f>SUM(C3:C16)/14</f>
        <v>2.9285714285714284</v>
      </c>
      <c r="D17" s="34"/>
      <c r="E17" s="21">
        <f>SUM(E19,E4:E16)/13</f>
        <v>3.8076923076923075</v>
      </c>
      <c r="F17" s="34"/>
      <c r="G17" s="14"/>
    </row>
    <row r="18" spans="1:257" x14ac:dyDescent="0.2">
      <c r="A18" s="23" t="s">
        <v>642</v>
      </c>
      <c r="B18" s="27"/>
      <c r="C18" s="24"/>
      <c r="D18" s="27"/>
      <c r="E18" s="24"/>
      <c r="F18" s="27"/>
      <c r="G18" s="27"/>
    </row>
    <row r="19" spans="1:257" x14ac:dyDescent="0.2">
      <c r="A19" s="13" t="s">
        <v>8</v>
      </c>
      <c r="B19" s="14" t="s">
        <v>563</v>
      </c>
      <c r="C19" s="15">
        <v>5</v>
      </c>
      <c r="D19" s="14"/>
      <c r="E19" s="15">
        <v>4</v>
      </c>
      <c r="F19" s="14"/>
      <c r="G19" s="14" t="s">
        <v>565</v>
      </c>
    </row>
    <row r="20" spans="1:257" x14ac:dyDescent="0.2">
      <c r="A20" s="13" t="s">
        <v>10</v>
      </c>
      <c r="B20" s="14" t="s">
        <v>563</v>
      </c>
      <c r="C20" s="15">
        <v>7</v>
      </c>
      <c r="D20" s="14"/>
      <c r="E20" s="15">
        <v>3</v>
      </c>
      <c r="F20" s="14"/>
      <c r="G20" s="14" t="s">
        <v>572</v>
      </c>
    </row>
    <row r="21" spans="1:257" x14ac:dyDescent="0.2">
      <c r="A21" s="13" t="s">
        <v>13</v>
      </c>
      <c r="B21" s="14" t="s">
        <v>583</v>
      </c>
      <c r="C21" s="15">
        <v>5</v>
      </c>
      <c r="D21" s="14"/>
      <c r="E21" s="15">
        <v>3</v>
      </c>
      <c r="F21" s="14"/>
      <c r="G21" s="14" t="s">
        <v>585</v>
      </c>
    </row>
    <row r="22" spans="1:257" s="33" customFormat="1" x14ac:dyDescent="0.2">
      <c r="A22" s="55" t="s">
        <v>16</v>
      </c>
      <c r="B22" s="61" t="s">
        <v>563</v>
      </c>
      <c r="C22" s="56">
        <v>5</v>
      </c>
      <c r="D22" s="61"/>
      <c r="E22" s="56">
        <v>3</v>
      </c>
      <c r="F22" s="61"/>
      <c r="G22" s="61" t="s">
        <v>594</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row>
    <row r="23" spans="1:257" x14ac:dyDescent="0.2">
      <c r="A23" s="13" t="s">
        <v>14</v>
      </c>
      <c r="B23" s="14" t="s">
        <v>566</v>
      </c>
      <c r="C23" s="15">
        <v>2</v>
      </c>
      <c r="D23" s="14"/>
      <c r="E23" s="15">
        <v>3</v>
      </c>
      <c r="F23" s="14"/>
      <c r="G23" s="14" t="s">
        <v>589</v>
      </c>
    </row>
    <row r="24" spans="1:257" x14ac:dyDescent="0.2">
      <c r="A24" s="13" t="s">
        <v>2</v>
      </c>
      <c r="B24" s="14" t="s">
        <v>563</v>
      </c>
      <c r="C24" s="15">
        <v>4</v>
      </c>
      <c r="D24" s="14"/>
      <c r="E24" s="15">
        <v>3</v>
      </c>
      <c r="F24" s="14"/>
      <c r="G24" s="14" t="s">
        <v>704</v>
      </c>
    </row>
    <row r="25" spans="1:257" x14ac:dyDescent="0.2">
      <c r="A25" s="13" t="s">
        <v>19</v>
      </c>
      <c r="B25" s="14" t="s">
        <v>566</v>
      </c>
      <c r="C25" s="15">
        <v>4</v>
      </c>
      <c r="D25" s="14"/>
      <c r="E25" s="14" t="s">
        <v>526</v>
      </c>
      <c r="F25" s="14"/>
      <c r="G25" s="14" t="s">
        <v>526</v>
      </c>
    </row>
    <row r="26" spans="1:257" x14ac:dyDescent="0.2">
      <c r="A26" s="34" t="s">
        <v>580</v>
      </c>
      <c r="B26" s="22"/>
      <c r="C26" s="21">
        <f>SUM(C19:C25)/7</f>
        <v>4.5714285714285712</v>
      </c>
      <c r="D26" s="22"/>
      <c r="E26" s="21">
        <f>SUM(E19:E24)/6</f>
        <v>3.1666666666666665</v>
      </c>
      <c r="F26" s="15"/>
      <c r="G26" s="15"/>
    </row>
  </sheetData>
  <sheetProtection sheet="1" objects="1" scenarios="1"/>
  <pageMargins left="1.5909090909090908" right="1.9940476190476191" top="0.92803030303030298" bottom="0.78740157480314965" header="0.51181102362204722" footer="0.51181102362204722"/>
  <pageSetup paperSize="8" firstPageNumber="0" orientation="landscape" r:id="rId1"/>
  <headerFooter>
    <oddHeader xml:space="preserve">&amp;LAnhang 10: Auswertungstabelle&amp;RTabelle 6.2: Hypothese zum Beeinflussungsfaktor: Preisinformationen </oddHeader>
    <oddFooter>&amp;C© Lisa Maria Geisler 2013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view="pageLayout" topLeftCell="A37" zoomScale="70" zoomScaleNormal="85" zoomScalePageLayoutView="70" workbookViewId="0">
      <selection activeCell="G34" sqref="G34"/>
    </sheetView>
  </sheetViews>
  <sheetFormatPr baseColWidth="10" defaultRowHeight="12.75" x14ac:dyDescent="0.2"/>
  <cols>
    <col min="1" max="1" width="13.5703125" style="1"/>
    <col min="2" max="2" width="11.5703125" style="2"/>
    <col min="3" max="3" width="10.7109375" style="2"/>
    <col min="4" max="4" width="31.5703125" style="2" customWidth="1"/>
    <col min="5" max="5" width="10.7109375" style="2"/>
    <col min="6" max="6" width="34.85546875" style="2" customWidth="1"/>
    <col min="7" max="7" width="72.85546875" style="3"/>
    <col min="8" max="257" width="10.7109375" style="2"/>
  </cols>
  <sheetData>
    <row r="1" spans="1:7" x14ac:dyDescent="0.2">
      <c r="A1" s="13"/>
      <c r="B1" s="13" t="s">
        <v>35</v>
      </c>
      <c r="C1" s="83" t="s">
        <v>558</v>
      </c>
      <c r="D1" s="83"/>
      <c r="E1" s="83" t="s">
        <v>560</v>
      </c>
      <c r="F1" s="83"/>
      <c r="G1" s="11" t="s">
        <v>561</v>
      </c>
    </row>
    <row r="2" spans="1:7" x14ac:dyDescent="0.2">
      <c r="A2" s="23" t="s">
        <v>643</v>
      </c>
      <c r="B2" s="24"/>
      <c r="C2" s="24"/>
      <c r="D2" s="24"/>
      <c r="E2" s="24"/>
      <c r="F2" s="24"/>
      <c r="G2" s="36"/>
    </row>
    <row r="3" spans="1:7" x14ac:dyDescent="0.2">
      <c r="A3" s="13" t="s">
        <v>1</v>
      </c>
      <c r="B3" s="14" t="s">
        <v>563</v>
      </c>
      <c r="C3" s="15">
        <v>2</v>
      </c>
      <c r="D3" s="14"/>
      <c r="E3" s="15">
        <v>4</v>
      </c>
      <c r="F3" s="14"/>
      <c r="G3" s="16" t="s">
        <v>582</v>
      </c>
    </row>
    <row r="4" spans="1:7" x14ac:dyDescent="0.2">
      <c r="A4" s="13" t="s">
        <v>13</v>
      </c>
      <c r="B4" s="14" t="s">
        <v>583</v>
      </c>
      <c r="C4" s="15">
        <v>5</v>
      </c>
      <c r="D4" s="14"/>
      <c r="E4" s="15">
        <v>3</v>
      </c>
      <c r="F4" s="14"/>
      <c r="G4" s="16" t="s">
        <v>585</v>
      </c>
    </row>
    <row r="5" spans="1:7" x14ac:dyDescent="0.2">
      <c r="A5" s="13" t="s">
        <v>20</v>
      </c>
      <c r="B5" s="14" t="s">
        <v>586</v>
      </c>
      <c r="C5" s="15">
        <v>6</v>
      </c>
      <c r="D5" s="14"/>
      <c r="E5" s="15">
        <v>2.5</v>
      </c>
      <c r="F5" s="14" t="s">
        <v>587</v>
      </c>
      <c r="G5" s="16" t="s">
        <v>588</v>
      </c>
    </row>
    <row r="6" spans="1:7" x14ac:dyDescent="0.2">
      <c r="A6" s="13" t="s">
        <v>14</v>
      </c>
      <c r="B6" s="14" t="s">
        <v>566</v>
      </c>
      <c r="C6" s="15">
        <v>2</v>
      </c>
      <c r="D6" s="14"/>
      <c r="E6" s="15">
        <v>3</v>
      </c>
      <c r="F6" s="14"/>
      <c r="G6" s="16" t="s">
        <v>589</v>
      </c>
    </row>
    <row r="7" spans="1:7" ht="25.5" x14ac:dyDescent="0.2">
      <c r="A7" s="13" t="s">
        <v>15</v>
      </c>
      <c r="B7" s="14" t="s">
        <v>590</v>
      </c>
      <c r="C7" s="15">
        <v>2</v>
      </c>
      <c r="D7" s="14"/>
      <c r="E7" s="15">
        <v>4.5</v>
      </c>
      <c r="F7" s="14" t="s">
        <v>591</v>
      </c>
      <c r="G7" s="16" t="s">
        <v>592</v>
      </c>
    </row>
    <row r="8" spans="1:7" x14ac:dyDescent="0.2">
      <c r="A8" s="13" t="s">
        <v>16</v>
      </c>
      <c r="B8" s="14" t="s">
        <v>563</v>
      </c>
      <c r="C8" s="15">
        <v>5</v>
      </c>
      <c r="D8" s="14"/>
      <c r="E8" s="15">
        <v>3</v>
      </c>
      <c r="F8" s="14"/>
      <c r="G8" s="16" t="s">
        <v>594</v>
      </c>
    </row>
    <row r="9" spans="1:7" ht="37.5" customHeight="1" x14ac:dyDescent="0.2">
      <c r="A9" s="13" t="s">
        <v>17</v>
      </c>
      <c r="B9" s="14" t="s">
        <v>595</v>
      </c>
      <c r="C9" s="20">
        <v>1</v>
      </c>
      <c r="D9" s="16" t="s">
        <v>644</v>
      </c>
      <c r="E9" s="15">
        <v>4</v>
      </c>
      <c r="F9" s="14"/>
      <c r="G9" s="16" t="s">
        <v>598</v>
      </c>
    </row>
    <row r="10" spans="1:7" x14ac:dyDescent="0.2">
      <c r="A10" s="13" t="s">
        <v>21</v>
      </c>
      <c r="B10" s="14" t="s">
        <v>583</v>
      </c>
      <c r="C10" s="15">
        <v>2</v>
      </c>
      <c r="D10" s="14"/>
      <c r="E10" s="15">
        <v>3</v>
      </c>
      <c r="F10" s="14"/>
      <c r="G10" s="16" t="s">
        <v>600</v>
      </c>
    </row>
    <row r="11" spans="1:7" x14ac:dyDescent="0.2">
      <c r="A11" s="13" t="s">
        <v>2</v>
      </c>
      <c r="B11" s="14" t="s">
        <v>563</v>
      </c>
      <c r="C11" s="15">
        <v>4</v>
      </c>
      <c r="D11" s="14"/>
      <c r="E11" s="15">
        <v>3</v>
      </c>
      <c r="F11" s="14"/>
      <c r="G11" s="16" t="s">
        <v>704</v>
      </c>
    </row>
    <row r="12" spans="1:7" x14ac:dyDescent="0.2">
      <c r="A12" s="13" t="s">
        <v>3</v>
      </c>
      <c r="B12" s="14" t="s">
        <v>563</v>
      </c>
      <c r="C12" s="15">
        <v>3</v>
      </c>
      <c r="D12" s="14"/>
      <c r="E12" s="15">
        <v>3</v>
      </c>
      <c r="F12" s="14"/>
      <c r="G12" s="16" t="s">
        <v>600</v>
      </c>
    </row>
    <row r="13" spans="1:7" x14ac:dyDescent="0.2">
      <c r="A13" s="13" t="s">
        <v>18</v>
      </c>
      <c r="B13" s="14" t="s">
        <v>566</v>
      </c>
      <c r="C13" s="15">
        <v>3</v>
      </c>
      <c r="D13" s="14"/>
      <c r="E13" s="15">
        <v>4.5</v>
      </c>
      <c r="F13" s="14" t="s">
        <v>602</v>
      </c>
      <c r="G13" s="16" t="s">
        <v>603</v>
      </c>
    </row>
    <row r="14" spans="1:7" x14ac:dyDescent="0.2">
      <c r="A14" s="13" t="s">
        <v>580</v>
      </c>
      <c r="B14" s="15"/>
      <c r="C14" s="58">
        <f>SUM(C3:C13)/11</f>
        <v>3.1818181818181817</v>
      </c>
      <c r="D14" s="15"/>
      <c r="E14" s="59">
        <f>SUM(E3:E13)/11</f>
        <v>3.4090909090909092</v>
      </c>
      <c r="F14" s="15"/>
      <c r="G14" s="4"/>
    </row>
    <row r="15" spans="1:7" x14ac:dyDescent="0.2">
      <c r="A15" s="37" t="s">
        <v>645</v>
      </c>
      <c r="B15" s="38"/>
      <c r="C15" s="39"/>
      <c r="D15" s="38"/>
      <c r="E15" s="40"/>
      <c r="F15" s="38"/>
      <c r="G15" s="41"/>
    </row>
    <row r="16" spans="1:7" x14ac:dyDescent="0.2">
      <c r="A16" s="37" t="s">
        <v>5</v>
      </c>
      <c r="B16" s="42" t="s">
        <v>566</v>
      </c>
      <c r="C16" s="38">
        <v>6</v>
      </c>
      <c r="D16" s="42"/>
      <c r="E16" s="42" t="s">
        <v>526</v>
      </c>
      <c r="F16" s="42"/>
      <c r="G16" s="43" t="s">
        <v>526</v>
      </c>
    </row>
    <row r="17" spans="1:7" ht="12" customHeight="1" x14ac:dyDescent="0.2">
      <c r="A17" s="37" t="s">
        <v>19</v>
      </c>
      <c r="B17" s="42" t="s">
        <v>566</v>
      </c>
      <c r="C17" s="38">
        <v>4</v>
      </c>
      <c r="D17" s="42"/>
      <c r="E17" s="42" t="s">
        <v>526</v>
      </c>
      <c r="F17" s="42"/>
      <c r="G17" s="43" t="s">
        <v>526</v>
      </c>
    </row>
    <row r="18" spans="1:7" ht="12" customHeight="1" x14ac:dyDescent="0.2">
      <c r="A18" s="23" t="s">
        <v>646</v>
      </c>
      <c r="B18" s="27"/>
      <c r="C18" s="24"/>
      <c r="D18" s="27"/>
      <c r="E18" s="27"/>
      <c r="F18" s="27"/>
      <c r="G18" s="44"/>
    </row>
    <row r="19" spans="1:7" ht="20.25" customHeight="1" x14ac:dyDescent="0.2">
      <c r="A19" s="45" t="s">
        <v>647</v>
      </c>
      <c r="B19" s="46"/>
      <c r="C19" s="46"/>
      <c r="D19" s="46"/>
      <c r="E19" s="46"/>
      <c r="F19" s="46"/>
      <c r="G19" s="47"/>
    </row>
    <row r="20" spans="1:7" x14ac:dyDescent="0.2">
      <c r="A20" s="45" t="s">
        <v>8</v>
      </c>
      <c r="B20" s="48" t="s">
        <v>566</v>
      </c>
      <c r="C20" s="46">
        <v>2</v>
      </c>
      <c r="D20" s="46"/>
      <c r="E20" s="46">
        <v>2</v>
      </c>
      <c r="F20" s="46"/>
      <c r="G20" s="47" t="s">
        <v>648</v>
      </c>
    </row>
    <row r="21" spans="1:7" x14ac:dyDescent="0.2">
      <c r="A21" s="45" t="s">
        <v>9</v>
      </c>
      <c r="B21" s="48" t="s">
        <v>566</v>
      </c>
      <c r="C21" s="46">
        <v>5</v>
      </c>
      <c r="D21" s="46" t="s">
        <v>649</v>
      </c>
      <c r="E21" s="46">
        <v>3</v>
      </c>
      <c r="F21" s="46"/>
      <c r="G21" s="47" t="s">
        <v>600</v>
      </c>
    </row>
    <row r="22" spans="1:7" x14ac:dyDescent="0.2">
      <c r="A22" s="45" t="s">
        <v>10</v>
      </c>
      <c r="B22" s="48" t="s">
        <v>566</v>
      </c>
      <c r="C22" s="46">
        <v>7</v>
      </c>
      <c r="D22" s="46" t="s">
        <v>650</v>
      </c>
      <c r="E22" s="46">
        <v>3</v>
      </c>
      <c r="F22" s="46"/>
      <c r="G22" s="47" t="s">
        <v>651</v>
      </c>
    </row>
    <row r="23" spans="1:7" ht="25.5" x14ac:dyDescent="0.2">
      <c r="A23" s="45" t="s">
        <v>11</v>
      </c>
      <c r="B23" s="48" t="s">
        <v>566</v>
      </c>
      <c r="C23" s="46">
        <v>6</v>
      </c>
      <c r="D23" s="46" t="s">
        <v>652</v>
      </c>
      <c r="E23" s="46" t="s">
        <v>590</v>
      </c>
      <c r="F23" s="49"/>
      <c r="G23" s="47" t="s">
        <v>653</v>
      </c>
    </row>
    <row r="24" spans="1:7" x14ac:dyDescent="0.2">
      <c r="A24" s="45" t="s">
        <v>6</v>
      </c>
      <c r="B24" s="48" t="s">
        <v>568</v>
      </c>
      <c r="C24" s="46">
        <v>2</v>
      </c>
      <c r="D24" s="46" t="s">
        <v>654</v>
      </c>
      <c r="E24" s="46">
        <v>3</v>
      </c>
      <c r="F24" s="46"/>
      <c r="G24" s="47" t="s">
        <v>655</v>
      </c>
    </row>
    <row r="25" spans="1:7" x14ac:dyDescent="0.2">
      <c r="A25" s="45" t="s">
        <v>7</v>
      </c>
      <c r="B25" s="48" t="s">
        <v>568</v>
      </c>
      <c r="C25" s="46">
        <v>2</v>
      </c>
      <c r="D25" s="46" t="s">
        <v>654</v>
      </c>
      <c r="E25" s="46">
        <v>2</v>
      </c>
      <c r="F25" s="46"/>
      <c r="G25" s="47" t="s">
        <v>656</v>
      </c>
    </row>
    <row r="26" spans="1:7" x14ac:dyDescent="0.2">
      <c r="A26" s="45" t="s">
        <v>12</v>
      </c>
      <c r="B26" s="48" t="s">
        <v>566</v>
      </c>
      <c r="C26" s="46">
        <v>4</v>
      </c>
      <c r="D26" s="46" t="s">
        <v>657</v>
      </c>
      <c r="E26" s="46"/>
      <c r="F26" s="46"/>
      <c r="G26" s="47"/>
    </row>
    <row r="27" spans="1:7" x14ac:dyDescent="0.2">
      <c r="A27" s="50" t="s">
        <v>4</v>
      </c>
      <c r="B27" s="48" t="s">
        <v>566</v>
      </c>
      <c r="C27" s="46">
        <v>3</v>
      </c>
      <c r="D27" s="46" t="s">
        <v>658</v>
      </c>
      <c r="E27" s="46"/>
      <c r="F27" s="46"/>
      <c r="G27" s="47"/>
    </row>
    <row r="28" spans="1:7" ht="66.75" customHeight="1" x14ac:dyDescent="0.2">
      <c r="A28" s="13" t="s">
        <v>1</v>
      </c>
      <c r="B28" s="14" t="s">
        <v>564</v>
      </c>
      <c r="C28" s="15">
        <v>4</v>
      </c>
      <c r="D28" s="15"/>
      <c r="E28" s="15">
        <v>3.5</v>
      </c>
      <c r="F28" s="51" t="s">
        <v>659</v>
      </c>
      <c r="G28" s="4" t="s">
        <v>660</v>
      </c>
    </row>
    <row r="29" spans="1:7" ht="42.75" customHeight="1" x14ac:dyDescent="0.2">
      <c r="A29" s="13" t="s">
        <v>13</v>
      </c>
      <c r="B29" s="14" t="s">
        <v>566</v>
      </c>
      <c r="C29" s="15">
        <v>3</v>
      </c>
      <c r="D29" s="15"/>
      <c r="E29" s="15">
        <v>3</v>
      </c>
      <c r="F29" s="51" t="s">
        <v>661</v>
      </c>
      <c r="G29" s="4" t="s">
        <v>662</v>
      </c>
    </row>
    <row r="30" spans="1:7" x14ac:dyDescent="0.2">
      <c r="A30" s="13" t="s">
        <v>20</v>
      </c>
      <c r="B30" s="14" t="s">
        <v>564</v>
      </c>
      <c r="C30" s="15">
        <v>1</v>
      </c>
      <c r="D30" s="15"/>
      <c r="E30" s="15">
        <v>3</v>
      </c>
      <c r="F30" s="15" t="s">
        <v>663</v>
      </c>
      <c r="G30" s="4" t="s">
        <v>600</v>
      </c>
    </row>
    <row r="31" spans="1:7" ht="25.5" x14ac:dyDescent="0.2">
      <c r="A31" s="13" t="s">
        <v>14</v>
      </c>
      <c r="B31" s="14" t="s">
        <v>563</v>
      </c>
      <c r="C31" s="15">
        <v>3</v>
      </c>
      <c r="D31" s="15"/>
      <c r="E31" s="15">
        <v>4</v>
      </c>
      <c r="F31" s="52" t="s">
        <v>664</v>
      </c>
      <c r="G31" s="4" t="s">
        <v>665</v>
      </c>
    </row>
    <row r="32" spans="1:7" x14ac:dyDescent="0.2">
      <c r="A32" s="13" t="s">
        <v>15</v>
      </c>
      <c r="B32" s="14" t="s">
        <v>564</v>
      </c>
      <c r="C32" s="15">
        <v>1</v>
      </c>
      <c r="D32" s="15"/>
      <c r="E32" s="15">
        <v>5</v>
      </c>
      <c r="F32" s="4" t="s">
        <v>666</v>
      </c>
      <c r="G32" s="4" t="s">
        <v>667</v>
      </c>
    </row>
    <row r="33" spans="1:257" ht="33.75" customHeight="1" x14ac:dyDescent="0.2">
      <c r="A33" s="13" t="s">
        <v>16</v>
      </c>
      <c r="B33" s="14" t="s">
        <v>564</v>
      </c>
      <c r="C33" s="15">
        <v>1</v>
      </c>
      <c r="D33" s="15"/>
      <c r="E33" s="15">
        <v>4</v>
      </c>
      <c r="F33" s="15"/>
      <c r="G33" s="4" t="s">
        <v>668</v>
      </c>
    </row>
    <row r="34" spans="1:257" ht="117.75" customHeight="1" x14ac:dyDescent="0.2">
      <c r="A34" s="13" t="s">
        <v>17</v>
      </c>
      <c r="B34" s="14" t="s">
        <v>566</v>
      </c>
      <c r="C34" s="15">
        <v>5</v>
      </c>
      <c r="D34" s="15"/>
      <c r="E34" s="15">
        <v>2</v>
      </c>
      <c r="F34" s="4" t="s">
        <v>707</v>
      </c>
      <c r="G34" s="4" t="s">
        <v>648</v>
      </c>
    </row>
    <row r="35" spans="1:257" ht="25.5" x14ac:dyDescent="0.2">
      <c r="A35" s="13" t="s">
        <v>21</v>
      </c>
      <c r="B35" s="14" t="s">
        <v>566</v>
      </c>
      <c r="C35" s="15">
        <v>4</v>
      </c>
      <c r="D35" s="15"/>
      <c r="E35" s="15">
        <v>4</v>
      </c>
      <c r="F35" s="15"/>
      <c r="G35" s="4" t="s">
        <v>669</v>
      </c>
    </row>
    <row r="36" spans="1:257" x14ac:dyDescent="0.2">
      <c r="A36" s="13" t="s">
        <v>2</v>
      </c>
      <c r="B36" s="14" t="s">
        <v>566</v>
      </c>
      <c r="C36" s="15">
        <v>2</v>
      </c>
      <c r="D36" s="15"/>
      <c r="E36" s="15">
        <v>3</v>
      </c>
      <c r="F36" s="15"/>
      <c r="G36" s="4" t="s">
        <v>670</v>
      </c>
    </row>
    <row r="37" spans="1:257" x14ac:dyDescent="0.2">
      <c r="A37" s="13" t="s">
        <v>3</v>
      </c>
      <c r="B37" s="14" t="s">
        <v>566</v>
      </c>
      <c r="C37" s="15">
        <v>2</v>
      </c>
      <c r="D37" s="15"/>
      <c r="E37" s="15">
        <v>3</v>
      </c>
      <c r="F37" s="15"/>
      <c r="G37" s="4" t="s">
        <v>600</v>
      </c>
    </row>
    <row r="38" spans="1:257" ht="25.5" x14ac:dyDescent="0.2">
      <c r="A38" s="13" t="s">
        <v>18</v>
      </c>
      <c r="B38" s="14" t="s">
        <v>564</v>
      </c>
      <c r="C38" s="15">
        <v>2</v>
      </c>
      <c r="D38" s="15"/>
      <c r="E38" s="15">
        <v>5</v>
      </c>
      <c r="F38" s="15"/>
      <c r="G38" s="4" t="s">
        <v>671</v>
      </c>
    </row>
    <row r="39" spans="1:257" s="33" customFormat="1" x14ac:dyDescent="0.2">
      <c r="A39" s="55" t="s">
        <v>580</v>
      </c>
      <c r="B39" s="56"/>
      <c r="C39" s="60">
        <f>SUM(C28:C38)/11</f>
        <v>2.5454545454545454</v>
      </c>
      <c r="D39" s="56"/>
      <c r="E39" s="60">
        <f>SUM(E28:E38)/11</f>
        <v>3.5909090909090908</v>
      </c>
      <c r="F39" s="56"/>
      <c r="G39" s="57"/>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row>
  </sheetData>
  <sheetProtection sheet="1" objects="1" scenarios="1"/>
  <mergeCells count="2">
    <mergeCell ref="C1:D1"/>
    <mergeCell ref="E1:F1"/>
  </mergeCells>
  <pageMargins left="3.5416666666666665" right="5.541666666666667" top="1.3333333333333333" bottom="0.78740157480314965" header="0.51181102362204722" footer="0.51181102362204722"/>
  <pageSetup paperSize="66" firstPageNumber="0" orientation="landscape" r:id="rId1"/>
  <headerFooter>
    <oddHeader xml:space="preserve">&amp;LAnhang 10:Auswertungstabelle&amp;RTabelle 7:Auswirkungen des Beeinflussungsfaktors Recherchethema  </oddHeader>
    <oddFooter>&amp;C© Lisa Maria Geisler 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
  <sheetViews>
    <sheetView tabSelected="1" view="pageLayout" zoomScale="70" zoomScaleNormal="65" zoomScalePageLayoutView="70" workbookViewId="0">
      <selection activeCell="B27" sqref="B27"/>
    </sheetView>
  </sheetViews>
  <sheetFormatPr baseColWidth="10" defaultRowHeight="12.75" x14ac:dyDescent="0.2"/>
  <cols>
    <col min="1" max="1" width="29.7109375" style="2"/>
    <col min="2" max="2" width="44.85546875" style="2"/>
    <col min="3" max="257" width="10.7109375" style="2"/>
  </cols>
  <sheetData>
    <row r="1" spans="1:2" ht="25.35" customHeight="1" x14ac:dyDescent="0.2">
      <c r="A1" s="53" t="s">
        <v>672</v>
      </c>
      <c r="B1" s="53" t="s">
        <v>673</v>
      </c>
    </row>
    <row r="2" spans="1:2" ht="14.85" customHeight="1" x14ac:dyDescent="0.2">
      <c r="A2" s="93" t="s">
        <v>674</v>
      </c>
      <c r="B2" s="54" t="s">
        <v>675</v>
      </c>
    </row>
    <row r="3" spans="1:2" ht="26.1" customHeight="1" x14ac:dyDescent="0.2">
      <c r="A3" s="93"/>
      <c r="B3" s="54" t="s">
        <v>676</v>
      </c>
    </row>
    <row r="4" spans="1:2" ht="19.350000000000001" customHeight="1" x14ac:dyDescent="0.2">
      <c r="A4" s="93"/>
      <c r="B4" s="54" t="s">
        <v>677</v>
      </c>
    </row>
    <row r="5" spans="1:2" ht="24.6" customHeight="1" x14ac:dyDescent="0.2">
      <c r="A5" s="93"/>
      <c r="B5" s="54" t="s">
        <v>678</v>
      </c>
    </row>
    <row r="6" spans="1:2" x14ac:dyDescent="0.2">
      <c r="A6" s="93"/>
      <c r="B6" s="54" t="s">
        <v>679</v>
      </c>
    </row>
    <row r="7" spans="1:2" ht="14.85" customHeight="1" x14ac:dyDescent="0.2">
      <c r="A7" s="93" t="s">
        <v>680</v>
      </c>
      <c r="B7" s="54" t="s">
        <v>681</v>
      </c>
    </row>
    <row r="8" spans="1:2" x14ac:dyDescent="0.2">
      <c r="A8" s="93"/>
      <c r="B8" s="54" t="s">
        <v>682</v>
      </c>
    </row>
    <row r="9" spans="1:2" x14ac:dyDescent="0.2">
      <c r="A9" s="93"/>
      <c r="B9" s="54" t="s">
        <v>683</v>
      </c>
    </row>
    <row r="10" spans="1:2" ht="25.5" x14ac:dyDescent="0.2">
      <c r="A10" s="93"/>
      <c r="B10" s="54" t="s">
        <v>684</v>
      </c>
    </row>
    <row r="11" spans="1:2" x14ac:dyDescent="0.2">
      <c r="A11" s="93"/>
      <c r="B11" s="54" t="s">
        <v>685</v>
      </c>
    </row>
    <row r="12" spans="1:2" x14ac:dyDescent="0.2">
      <c r="A12" s="93"/>
      <c r="B12" s="54" t="s">
        <v>686</v>
      </c>
    </row>
    <row r="13" spans="1:2" x14ac:dyDescent="0.2">
      <c r="A13" s="93"/>
      <c r="B13" s="54" t="s">
        <v>687</v>
      </c>
    </row>
    <row r="14" spans="1:2" ht="30" customHeight="1" x14ac:dyDescent="0.2">
      <c r="A14" s="54" t="s">
        <v>688</v>
      </c>
      <c r="B14" s="54" t="s">
        <v>689</v>
      </c>
    </row>
    <row r="15" spans="1:2" ht="28.35" customHeight="1" x14ac:dyDescent="0.2">
      <c r="A15" s="93" t="s">
        <v>690</v>
      </c>
      <c r="B15" s="54" t="s">
        <v>691</v>
      </c>
    </row>
    <row r="16" spans="1:2" ht="35.1" customHeight="1" x14ac:dyDescent="0.2">
      <c r="A16" s="93"/>
      <c r="B16" s="54" t="s">
        <v>692</v>
      </c>
    </row>
    <row r="17" spans="1:2" x14ac:dyDescent="0.2">
      <c r="A17" s="93"/>
      <c r="B17" s="54" t="s">
        <v>693</v>
      </c>
    </row>
    <row r="18" spans="1:2" ht="35.1" customHeight="1" x14ac:dyDescent="0.2">
      <c r="A18" s="93"/>
      <c r="B18" s="54" t="s">
        <v>694</v>
      </c>
    </row>
    <row r="19" spans="1:2" ht="52.15" customHeight="1" x14ac:dyDescent="0.2">
      <c r="A19" s="93" t="s">
        <v>695</v>
      </c>
      <c r="B19" s="54" t="s">
        <v>696</v>
      </c>
    </row>
    <row r="20" spans="1:2" x14ac:dyDescent="0.2">
      <c r="A20" s="93"/>
      <c r="B20" s="54" t="s">
        <v>697</v>
      </c>
    </row>
    <row r="21" spans="1:2" x14ac:dyDescent="0.2">
      <c r="A21" s="93"/>
      <c r="B21" s="54" t="s">
        <v>698</v>
      </c>
    </row>
    <row r="22" spans="1:2" ht="31.35" customHeight="1" x14ac:dyDescent="0.2">
      <c r="A22" s="54" t="s">
        <v>699</v>
      </c>
      <c r="B22" s="54" t="s">
        <v>700</v>
      </c>
    </row>
  </sheetData>
  <sheetProtection sheet="1" objects="1" scenarios="1"/>
  <mergeCells count="4">
    <mergeCell ref="A2:A6"/>
    <mergeCell ref="A7:A13"/>
    <mergeCell ref="A15:A18"/>
    <mergeCell ref="A19:A21"/>
  </mergeCells>
  <pageMargins left="0.90909090909090906" right="1.5327380952380953" top="0.90909090909090906" bottom="0.78749999999999998" header="0.51180555555555496" footer="0.51180555555555496"/>
  <pageSetup paperSize="9" firstPageNumber="0" orientation="portrait" r:id="rId1"/>
  <headerFooter>
    <oddHeader xml:space="preserve">&amp;LAnhang 10: Ergebnistabelle&amp;RTabelle 8: Weitere Beeinflussungsfaktoren </oddHeader>
    <oddFooter>&amp;C© Lisa Maria Geisler 2013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Gesamtauswertung</vt:lpstr>
      <vt:lpstr>Hypothese0</vt:lpstr>
      <vt:lpstr>Hypothese1</vt:lpstr>
      <vt:lpstr>Hypothese2</vt:lpstr>
      <vt:lpstr>Hypothese3</vt:lpstr>
      <vt:lpstr>Hypothese4.1</vt:lpstr>
      <vt:lpstr>Hypothese4.2</vt:lpstr>
      <vt:lpstr>Hypothese5</vt:lpstr>
      <vt:lpstr>Auswertung_Usability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Forschungsergebnisse der PDA-Studie Mai 2013 in der SLUB Dresden</dc:title>
  <dc:creator>Lisa Maria Geisler</dc:creator>
  <cp:lastModifiedBy>Lisa Maria Geisler</cp:lastModifiedBy>
  <cp:revision>0</cp:revision>
  <cp:lastPrinted>2014-05-23T08:43:02Z</cp:lastPrinted>
  <dcterms:created xsi:type="dcterms:W3CDTF">2013-06-13T14:23:29Z</dcterms:created>
  <dcterms:modified xsi:type="dcterms:W3CDTF">2014-05-23T09:00:41Z</dcterms:modified>
  <cp:contentStatus/>
</cp:coreProperties>
</file>